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I25" i="1"/>
  <c r="C16" i="1"/>
  <c r="C15" i="1"/>
  <c r="C14" i="1"/>
</calcChain>
</file>

<file path=xl/sharedStrings.xml><?xml version="1.0" encoding="utf-8"?>
<sst xmlns="http://schemas.openxmlformats.org/spreadsheetml/2006/main" count="72" uniqueCount="72">
  <si>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</si>
  <si>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</si>
  <si>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</si>
  <si>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</si>
  <si>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</si>
  <si>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</si>
  <si>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</si>
  <si>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</si>
  <si>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</si>
  <si>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</si>
  <si>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</si>
  <si>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</si>
  <si>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</si>
  <si>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</si>
  <si>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</si>
  <si>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</si>
  <si>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</si>
  <si>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</si>
  <si>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</si>
  <si>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</si>
  <si>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</si>
  <si>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</si>
  <si>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</si>
  <si>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</si>
  <si>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</si>
  <si>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</si>
  <si>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</si>
  <si>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</si>
  <si>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</si>
  <si>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</si>
  <si>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</si>
  <si>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</si>
  <si>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</si>
  <si>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</si>
  <si>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</si>
  <si>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</si>
  <si>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</si>
  <si>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</si>
  <si>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</si>
  <si>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</si>
  <si>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</si>
  <si>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</si>
  <si>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</si>
  <si>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</si>
  <si>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</si>
  <si>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</si>
  <si>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</si>
  <si>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</si>
  <si>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</si>
  <si>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</si>
  <si>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</si>
  <si>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</si>
  <si>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01-OFICINA NACIONAL DE DEFENSA PUBLICA</t>
  </si>
  <si>
    <t xml:space="preserve"> 0001-OFICINA NACIONAL DE DEFENSA PÚBLICA</t>
  </si>
  <si>
    <t>Asistimos y asesoramos a las personas imputadas o en conflicto con la ley, garantizando la tutela efectiva del derecho a la defensa, mediante un personal altamente calificado.</t>
  </si>
  <si>
    <t>Una defensa pública independiente, prestigiosa y transparente; adaptada a los cambios, integrada por un personal confiable y calificado, que garantiza el acceso a la justicia y el respeto a los derechos fundamentales.</t>
  </si>
  <si>
    <t>1.2.1</t>
  </si>
  <si>
    <t>11- Servicio nacional de defensa pública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</si>
  <si>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</si>
  <si>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t>Población en República Dominicana</t>
  </si>
  <si>
    <t>DEC-FOR013</t>
  </si>
  <si>
    <t xml:space="preserve">6464 - Usuarios del sistema penal reciben servicios
del asistencia en defensa pública </t>
  </si>
  <si>
    <t>Cantidad de usuarios con
asistencias en defensa pública
recibidas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</si>
  <si>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</si>
  <si>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Encargado Planificación y Desarrollo</t>
  </si>
  <si>
    <t>0406-OFICINA NACIONAL DE DEFENSA PUBLICA</t>
  </si>
  <si>
    <t>Lineamientos para ejecución presupuestaria 2024 del gobierno general de la nación</t>
  </si>
  <si>
    <t xml:space="preserve">Incrementar la población asistida con los servicios de defensa pública, a través de su acercamiento al sistema penal, de 24,482 casos recibidos en el 2023 a 25,480 casos en el año 2024, con el objetivo de promover los derechos fundamentales de las personas.
</t>
  </si>
  <si>
    <t>Programación Indicativa Anual de las Metas Físicas-Financieras</t>
  </si>
  <si>
    <t>7832 - Usuarios del sistema penal reciben servicios</t>
  </si>
  <si>
    <t>Este producto programó recibir 23,298 asistencias en defensa pública de las cuales se recibieron 24,482 lo que representa un cumplimiento de  105.08% de la meta física programada. Con respecto a la meta financiera, se programó un presupuesto de RD$  646,669,483.00 con una ejecucion de RD$ 672,642,004.17, lo que representa una ejecución financiera del 104.02% de los recursos financieros asignados.
La Oficina Nacional de Defensa Pública, asumiendo el reto de mejorar las ejecuciones presupuestarias, ha podido llevar a cabo su misión mediante mecanismos alternos a los acostumbrados dando  respuesta a las solicitudes y logrando captar  mas del 100% de los casos programados en dos modalidades presencial y virtual.</t>
  </si>
  <si>
    <t>Este producto no presenta un desvío significativo.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</si>
</sst>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7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2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49" fontId="19" fillId="0" borderId="22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IF(E29&gt;0,E29/#REF!,0)</calculatedColumnFormula>
    </tableColumn>
    <tableColumn id="8" name="Financiero _x000a_(%) _x000a_H=F/D" dataDxfId="0">
      <calculatedColumnFormula>IF(F29&gt;0,F29/#REF!,0)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zoomScalePageLayoutView="70" workbookViewId="0">
      <selection activeCell="U45" sqref="U45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2"/>
      <c r="B1" s="67" t="s">
        <v>68</v>
      </c>
      <c r="C1" s="68"/>
      <c r="D1" s="68"/>
      <c r="E1" s="68"/>
      <c r="F1" s="68"/>
      <c r="G1" s="68"/>
      <c r="H1" s="68"/>
      <c r="I1" s="68"/>
      <c r="J1" s="69"/>
      <c r="K1" s="1"/>
    </row>
    <row r="2" spans="1:11" ht="21.75" thickBot="1" x14ac:dyDescent="0.3">
      <c r="A2" s="23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11" ht="21.75" thickBot="1" x14ac:dyDescent="0.3">
      <c r="A3" s="24"/>
      <c r="B3" s="74" t="s">
        <v>60</v>
      </c>
      <c r="C3" s="75"/>
      <c r="D3" s="76" t="s">
        <v>66</v>
      </c>
      <c r="E3" s="77"/>
      <c r="F3" s="77"/>
      <c r="G3" s="77"/>
      <c r="H3" s="78"/>
      <c r="I3" s="4"/>
      <c r="J3" s="5"/>
      <c r="K3" s="1"/>
    </row>
    <row r="4" spans="1:11" x14ac:dyDescent="0.25">
      <c r="A4" s="79"/>
      <c r="B4" s="80"/>
      <c r="C4" s="80"/>
      <c r="D4" s="81"/>
      <c r="E4" s="81"/>
      <c r="F4" s="81"/>
      <c r="G4" s="81"/>
      <c r="H4" s="81"/>
      <c r="I4" s="80"/>
      <c r="J4" s="82"/>
      <c r="K4" s="1"/>
    </row>
    <row r="5" spans="1:11" ht="3" customHeight="1" x14ac:dyDescent="0.25">
      <c r="A5" s="64"/>
      <c r="B5" s="65"/>
      <c r="C5" s="65"/>
      <c r="D5" s="65"/>
      <c r="E5" s="65"/>
      <c r="F5" s="65"/>
      <c r="G5" s="65"/>
      <c r="H5" s="65"/>
      <c r="I5" s="65"/>
      <c r="J5" s="66"/>
      <c r="K5" s="1"/>
    </row>
    <row r="6" spans="1:11" ht="15.75" x14ac:dyDescent="0.25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5"/>
      <c r="K6" s="1"/>
    </row>
    <row r="7" spans="1:11" ht="15.75" x14ac:dyDescent="0.25">
      <c r="A7" s="46" t="s">
        <v>5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ht="15" customHeight="1" x14ac:dyDescent="0.25">
      <c r="A8" s="6" t="s">
        <v>6</v>
      </c>
      <c r="B8" s="83" t="s">
        <v>65</v>
      </c>
      <c r="C8" s="84"/>
      <c r="D8" s="84"/>
      <c r="E8" s="84"/>
      <c r="F8" s="84"/>
      <c r="G8" s="84"/>
      <c r="H8" s="84"/>
      <c r="I8" s="84"/>
      <c r="J8" s="85"/>
      <c r="K8" s="1"/>
    </row>
    <row r="9" spans="1:11" x14ac:dyDescent="0.25">
      <c r="A9" s="25" t="s">
        <v>36</v>
      </c>
      <c r="B9" s="83" t="s">
        <v>52</v>
      </c>
      <c r="C9" s="84"/>
      <c r="D9" s="84"/>
      <c r="E9" s="84"/>
      <c r="F9" s="84"/>
      <c r="G9" s="84"/>
      <c r="H9" s="84"/>
      <c r="I9" s="84"/>
      <c r="J9" s="85"/>
      <c r="K9" s="1"/>
    </row>
    <row r="10" spans="1:11" x14ac:dyDescent="0.25">
      <c r="A10" s="25" t="s">
        <v>37</v>
      </c>
      <c r="B10" s="87" t="s">
        <v>53</v>
      </c>
      <c r="C10" s="87"/>
      <c r="D10" s="87"/>
      <c r="E10" s="87"/>
      <c r="F10" s="87"/>
      <c r="G10" s="87"/>
      <c r="H10" s="87"/>
      <c r="I10" s="87"/>
      <c r="J10" s="87"/>
      <c r="K10" s="1"/>
    </row>
    <row r="11" spans="1:11" ht="30.75" customHeight="1" x14ac:dyDescent="0.25">
      <c r="A11" s="6" t="s">
        <v>7</v>
      </c>
      <c r="B11" s="86" t="s">
        <v>54</v>
      </c>
      <c r="C11" s="86"/>
      <c r="D11" s="86"/>
      <c r="E11" s="86"/>
      <c r="F11" s="86"/>
      <c r="G11" s="86"/>
      <c r="H11" s="86"/>
      <c r="I11" s="86"/>
      <c r="J11" s="86"/>
    </row>
    <row r="12" spans="1:11" ht="42.75" customHeight="1" x14ac:dyDescent="0.25">
      <c r="A12" s="6" t="s">
        <v>8</v>
      </c>
      <c r="B12" s="86" t="s">
        <v>55</v>
      </c>
      <c r="C12" s="86"/>
      <c r="D12" s="86"/>
      <c r="E12" s="86"/>
      <c r="F12" s="86"/>
      <c r="G12" s="86"/>
      <c r="H12" s="86"/>
      <c r="I12" s="86"/>
      <c r="J12" s="86"/>
    </row>
    <row r="13" spans="1:11" ht="15.75" x14ac:dyDescent="0.25">
      <c r="A13" s="33" t="s">
        <v>9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1" ht="27.75" customHeight="1" x14ac:dyDescent="0.25">
      <c r="A14" s="6" t="s">
        <v>10</v>
      </c>
      <c r="B14" s="26">
        <v>1</v>
      </c>
      <c r="C14" s="30" t="str">
        <f>IFERROR(VLOOKUP(B14,'[1]Validacion datos'!A2:B5,2,FALSE),"")</f>
        <v>DESARROLLO INSTITUCIONAL</v>
      </c>
      <c r="D14" s="30"/>
      <c r="E14" s="30"/>
      <c r="F14" s="30"/>
      <c r="G14" s="30"/>
      <c r="H14" s="30"/>
      <c r="I14" s="30"/>
      <c r="J14" s="30"/>
    </row>
    <row r="15" spans="1:11" ht="26.25" customHeight="1" x14ac:dyDescent="0.25">
      <c r="A15" s="6" t="s">
        <v>11</v>
      </c>
      <c r="B15" s="9">
        <v>1.2</v>
      </c>
      <c r="C15" s="30" t="str">
        <f>IFERROR(VLOOKUP(B15,'[1]Validacion datos'!A8:B26,2,FALSE),"")</f>
        <v>Imperio de la ley y seguridad ciudadana</v>
      </c>
      <c r="D15" s="30"/>
      <c r="E15" s="30"/>
      <c r="F15" s="30"/>
      <c r="G15" s="30"/>
      <c r="H15" s="30"/>
      <c r="I15" s="30"/>
      <c r="J15" s="30"/>
    </row>
    <row r="16" spans="1:11" ht="31.5" customHeight="1" x14ac:dyDescent="0.25">
      <c r="A16" s="6" t="s">
        <v>12</v>
      </c>
      <c r="B16" s="9" t="s">
        <v>56</v>
      </c>
      <c r="C16" s="43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43"/>
      <c r="E16" s="43"/>
      <c r="F16" s="43"/>
      <c r="G16" s="43"/>
      <c r="H16" s="43"/>
      <c r="I16" s="43"/>
      <c r="J16" s="43"/>
    </row>
    <row r="17" spans="1:11" ht="15.75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1" ht="37.5" customHeight="1" x14ac:dyDescent="0.25">
      <c r="A18" s="6" t="s">
        <v>14</v>
      </c>
      <c r="B18" s="44" t="s">
        <v>57</v>
      </c>
      <c r="C18" s="44"/>
      <c r="D18" s="44"/>
      <c r="E18" s="44"/>
      <c r="F18" s="44"/>
      <c r="G18" s="44"/>
      <c r="H18" s="44"/>
      <c r="I18" s="44"/>
      <c r="J18" s="45"/>
    </row>
    <row r="19" spans="1:11" ht="50.25" customHeight="1" x14ac:dyDescent="0.25">
      <c r="A19" s="10" t="s">
        <v>15</v>
      </c>
      <c r="B19" s="44" t="s">
        <v>58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10" t="s">
        <v>16</v>
      </c>
      <c r="B20" s="44" t="s">
        <v>59</v>
      </c>
      <c r="C20" s="44"/>
      <c r="D20" s="44"/>
      <c r="E20" s="44"/>
      <c r="F20" s="44"/>
      <c r="G20" s="44"/>
      <c r="H20" s="44"/>
      <c r="I20" s="44"/>
      <c r="J20" s="45"/>
    </row>
    <row r="21" spans="1:11" ht="48.75" customHeight="1" x14ac:dyDescent="0.25">
      <c r="A21" s="10" t="s">
        <v>38</v>
      </c>
      <c r="B21" s="44" t="s">
        <v>67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3" t="s">
        <v>17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1" ht="15.75" x14ac:dyDescent="0.25">
      <c r="A23" s="46" t="s">
        <v>18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49" t="s">
        <v>19</v>
      </c>
      <c r="B24" s="50"/>
      <c r="C24" s="51" t="s">
        <v>20</v>
      </c>
      <c r="D24" s="53"/>
      <c r="E24" s="53"/>
      <c r="F24" s="53" t="s">
        <v>21</v>
      </c>
      <c r="G24" s="53"/>
      <c r="H24" s="50"/>
      <c r="I24" s="51" t="s">
        <v>22</v>
      </c>
      <c r="J24" s="52"/>
    </row>
    <row r="25" spans="1:11" x14ac:dyDescent="0.25">
      <c r="A25" s="54">
        <v>696669483</v>
      </c>
      <c r="B25" s="55"/>
      <c r="C25" s="61">
        <v>696669483</v>
      </c>
      <c r="D25" s="62"/>
      <c r="E25" s="63"/>
      <c r="F25" s="61">
        <v>49401383.950000003</v>
      </c>
      <c r="G25" s="62"/>
      <c r="H25" s="63"/>
      <c r="I25" s="56">
        <f>+F25/C25</f>
        <v>7.0910790777382174E-2</v>
      </c>
      <c r="J25" s="57"/>
    </row>
    <row r="26" spans="1:11" ht="15.75" x14ac:dyDescent="0.25">
      <c r="A26" s="46" t="s">
        <v>23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7"/>
      <c r="B27"/>
      <c r="C27" s="58" t="s">
        <v>24</v>
      </c>
      <c r="D27" s="59"/>
      <c r="E27" s="58" t="s">
        <v>42</v>
      </c>
      <c r="F27" s="59"/>
      <c r="G27" s="58" t="s">
        <v>39</v>
      </c>
      <c r="H27" s="58"/>
      <c r="I27" s="58" t="s">
        <v>25</v>
      </c>
      <c r="J27" s="60"/>
    </row>
    <row r="28" spans="1:11" ht="38.25" x14ac:dyDescent="0.25">
      <c r="A28" s="11" t="s">
        <v>26</v>
      </c>
      <c r="B28" s="12" t="s">
        <v>27</v>
      </c>
      <c r="C28" s="12" t="s">
        <v>40</v>
      </c>
      <c r="D28" s="12" t="s">
        <v>41</v>
      </c>
      <c r="E28" s="12" t="s">
        <v>43</v>
      </c>
      <c r="F28" s="12" t="s">
        <v>44</v>
      </c>
      <c r="G28" s="12" t="s">
        <v>45</v>
      </c>
      <c r="H28" s="12" t="s">
        <v>46</v>
      </c>
      <c r="I28" s="12" t="s">
        <v>47</v>
      </c>
      <c r="J28" s="13" t="s">
        <v>48</v>
      </c>
    </row>
    <row r="29" spans="1:11" ht="60" x14ac:dyDescent="0.25">
      <c r="A29" s="14" t="s">
        <v>61</v>
      </c>
      <c r="B29" s="15" t="s">
        <v>62</v>
      </c>
      <c r="C29" s="16">
        <v>25480</v>
      </c>
      <c r="D29" s="17">
        <v>696669483</v>
      </c>
      <c r="E29" s="16">
        <v>25480</v>
      </c>
      <c r="F29" s="17">
        <v>696669483</v>
      </c>
      <c r="G29" s="18">
        <v>6130</v>
      </c>
      <c r="H29" s="17">
        <v>165384258</v>
      </c>
      <c r="I29" s="19">
        <f>IF(G29&gt;0,G29/E29,0)</f>
        <v>0.24058084772370486</v>
      </c>
      <c r="J29" s="20">
        <f t="shared" ref="J29" si="0">IF(H29&gt;0,H29/F29,0)</f>
        <v>0.23739271209041893</v>
      </c>
    </row>
    <row r="30" spans="1:11" ht="15.75" x14ac:dyDescent="0.25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5"/>
      <c r="K30" s="1"/>
    </row>
    <row r="31" spans="1:11" ht="15" customHeight="1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1" x14ac:dyDescent="0.25">
      <c r="A32" s="21" t="s">
        <v>30</v>
      </c>
      <c r="B32" s="44" t="s">
        <v>69</v>
      </c>
      <c r="C32" s="44"/>
      <c r="D32" s="44"/>
      <c r="E32" s="44"/>
      <c r="F32" s="44"/>
      <c r="G32" s="44"/>
      <c r="H32" s="44"/>
      <c r="I32" s="44"/>
      <c r="J32" s="45"/>
    </row>
    <row r="33" spans="1:11" ht="30" x14ac:dyDescent="0.25">
      <c r="A33" s="21" t="s">
        <v>31</v>
      </c>
      <c r="B33" s="44" t="s">
        <v>63</v>
      </c>
      <c r="C33" s="44"/>
      <c r="D33" s="44"/>
      <c r="E33" s="44"/>
      <c r="F33" s="44"/>
      <c r="G33" s="44"/>
      <c r="H33" s="44"/>
      <c r="I33" s="44"/>
      <c r="J33" s="45"/>
    </row>
    <row r="34" spans="1:11" ht="109.5" customHeight="1" x14ac:dyDescent="0.25">
      <c r="A34" s="21" t="s">
        <v>32</v>
      </c>
      <c r="B34" s="44" t="s">
        <v>70</v>
      </c>
      <c r="C34" s="44"/>
      <c r="D34" s="44"/>
      <c r="E34" s="44"/>
      <c r="F34" s="44"/>
      <c r="G34" s="44"/>
      <c r="H34" s="44"/>
      <c r="I34" s="44"/>
      <c r="J34" s="45"/>
    </row>
    <row r="35" spans="1:11" ht="30" x14ac:dyDescent="0.25">
      <c r="A35" s="21" t="s">
        <v>33</v>
      </c>
      <c r="B35" s="44" t="s">
        <v>71</v>
      </c>
      <c r="C35" s="44"/>
      <c r="D35" s="44"/>
      <c r="E35" s="44"/>
      <c r="F35" s="44"/>
      <c r="G35" s="44"/>
      <c r="H35" s="44"/>
      <c r="I35" s="44"/>
      <c r="J35" s="45"/>
    </row>
    <row r="36" spans="1:11" ht="15.75" x14ac:dyDescent="0.25">
      <c r="A36" s="33" t="s">
        <v>34</v>
      </c>
      <c r="B36" s="34"/>
      <c r="C36" s="34"/>
      <c r="D36" s="34"/>
      <c r="E36" s="34"/>
      <c r="F36" s="34"/>
      <c r="G36" s="34"/>
      <c r="H36" s="34"/>
      <c r="I36" s="34"/>
      <c r="J36" s="35"/>
      <c r="K36" s="1"/>
    </row>
    <row r="37" spans="1:11" ht="27.75" customHeight="1" x14ac:dyDescent="0.25">
      <c r="A37" s="36" t="s">
        <v>35</v>
      </c>
      <c r="B37" s="37"/>
      <c r="C37" s="37"/>
      <c r="D37" s="37"/>
      <c r="E37" s="37"/>
      <c r="F37" s="37"/>
      <c r="G37" s="37"/>
      <c r="H37" s="37"/>
      <c r="I37" s="37"/>
      <c r="J37" s="38"/>
    </row>
    <row r="38" spans="1:11" ht="27.75" customHeight="1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1"/>
    </row>
    <row r="39" spans="1:11" ht="39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1" ht="36" customHeight="1" thickBot="1" x14ac:dyDescent="0.3">
      <c r="G41" s="31"/>
      <c r="H41" s="31"/>
      <c r="I41" s="31"/>
      <c r="J41" s="31"/>
    </row>
    <row r="42" spans="1:11" x14ac:dyDescent="0.25">
      <c r="A42" s="28" t="s">
        <v>49</v>
      </c>
      <c r="B42" s="29">
        <v>696669483</v>
      </c>
      <c r="G42" s="32"/>
      <c r="H42" s="32"/>
      <c r="I42" s="32"/>
      <c r="J42" s="32"/>
    </row>
    <row r="43" spans="1:11" x14ac:dyDescent="0.25">
      <c r="A43" s="28" t="s">
        <v>50</v>
      </c>
      <c r="B43" s="29">
        <v>696669483</v>
      </c>
      <c r="G43" s="32" t="s">
        <v>64</v>
      </c>
      <c r="H43" s="32"/>
      <c r="I43" s="32"/>
      <c r="J43" s="32"/>
    </row>
    <row r="44" spans="1:11" x14ac:dyDescent="0.25">
      <c r="A44" s="28" t="s">
        <v>51</v>
      </c>
      <c r="B44" s="29">
        <v>153660516.99000001</v>
      </c>
    </row>
    <row r="45" spans="1:11" ht="36" customHeight="1" x14ac:dyDescent="0.25"/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presupuestado para el producto" sqref="B42:B43 D28:D29 F28:F29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Monto ejecutado en el trimestre" sqref="H28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Meta alcanzada en el trimestre" sqref="G28:G29"/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Nahomy Willmore</cp:lastModifiedBy>
  <cp:lastPrinted>2024-02-06T15:02:47Z</cp:lastPrinted>
  <dcterms:created xsi:type="dcterms:W3CDTF">2021-03-22T15:50:10Z</dcterms:created>
  <dcterms:modified xsi:type="dcterms:W3CDTF">2024-02-06T15:03:23Z</dcterms:modified>
</cp:coreProperties>
</file>