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2" l="1"/>
  <c r="K54" i="2"/>
  <c r="K28" i="2"/>
  <c r="K18" i="2"/>
  <c r="K12" i="2"/>
  <c r="J54" i="2" l="1"/>
  <c r="J85" i="2" s="1"/>
  <c r="J28" i="2" l="1"/>
  <c r="I28" i="2"/>
  <c r="J18" i="2"/>
  <c r="J12" i="2"/>
  <c r="I54" i="2" l="1"/>
  <c r="I18" i="2" l="1"/>
  <c r="I12" i="2"/>
  <c r="I85" i="2" l="1"/>
  <c r="H54" i="2"/>
  <c r="H85" i="2" s="1"/>
  <c r="H28" i="2"/>
  <c r="H12" i="2"/>
  <c r="H18" i="2"/>
  <c r="G18" i="2"/>
  <c r="G54" i="2" l="1"/>
  <c r="G28" i="2"/>
  <c r="G12" i="2"/>
  <c r="G85" i="2" s="1"/>
  <c r="F12" i="2"/>
  <c r="F54" i="2" l="1"/>
  <c r="F85" i="2" s="1"/>
  <c r="F18" i="2"/>
  <c r="F28" i="2"/>
  <c r="D85" i="2" l="1"/>
  <c r="E28" i="2"/>
  <c r="E18" i="2"/>
  <c r="E12" i="2"/>
  <c r="E85" i="2" l="1"/>
  <c r="C28" i="2" l="1"/>
  <c r="C18" i="2"/>
  <c r="C12" i="2"/>
  <c r="C54" i="2"/>
  <c r="B54" i="2"/>
  <c r="C85" i="2" l="1"/>
  <c r="D28" i="2"/>
  <c r="D18" i="2"/>
  <c r="D12" i="2"/>
  <c r="B28" i="2" l="1"/>
  <c r="B18" i="2"/>
  <c r="B12" i="2"/>
  <c r="B85" i="2" l="1"/>
</calcChain>
</file>

<file path=xl/sharedStrings.xml><?xml version="1.0" encoding="utf-8"?>
<sst xmlns="http://schemas.openxmlformats.org/spreadsheetml/2006/main" count="111" uniqueCount="110">
  <si>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</si>
  <si>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</si>
  <si>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</si>
  <si>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</si>
  <si>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</si>
  <si>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</si>
  <si>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</si>
  <si>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</si>
  <si>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</si>
  <si>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</si>
  <si>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</si>
  <si>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</si>
  <si>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</si>
  <si>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</si>
  <si>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</si>
  <si>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</si>
  <si>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</si>
  <si>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</si>
  <si>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</si>
  <si>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</si>
  <si>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</si>
  <si>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</si>
  <si>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</si>
  <si>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</si>
  <si>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</si>
  <si>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</si>
  <si>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</si>
  <si>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</si>
  <si>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</si>
  <si>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</si>
  <si>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</si>
  <si>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</si>
  <si>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</si>
  <si>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</si>
  <si>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</si>
  <si>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</si>
  <si>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</si>
  <si>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</si>
  <si>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</si>
  <si>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</si>
  <si>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</si>
  <si>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</si>
  <si>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</si>
  <si>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</si>
  <si>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</si>
  <si>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</si>
  <si>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</si>
  <si>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</si>
  <si>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</si>
  <si>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</si>
  <si>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</si>
  <si>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</si>
  <si>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</si>
  <si>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</si>
  <si>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</si>
  <si>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</si>
  <si>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</si>
  <si>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</si>
  <si>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</si>
  <si>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</si>
  <si>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</si>
  <si>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</si>
  <si>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</si>
  <si>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</si>
  <si>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</si>
  <si>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</si>
  <si>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</si>
  <si>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</si>
  <si>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</si>
  <si>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</si>
  <si>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</si>
  <si>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</si>
  <si>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</si>
  <si>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</si>
  <si>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</si>
  <si>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</si>
  <si>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</si>
  <si>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</si>
  <si>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</si>
  <si>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</si>
  <si>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</si>
  <si>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</si>
  <si>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</si>
  <si>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</si>
  <si>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</si>
  <si>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</si>
  <si>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</si>
  <si>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</si>
  <si>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</si>
  <si>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</si>
  <si>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</si>
  <si>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</si>
  <si>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</si>
  <si>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</si>
  <si>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</si>
  <si>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</si>
  <si>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</si>
  <si>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</si>
  <si>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</si>
  <si>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Licdo. Geudy Diaz Severino</t>
  </si>
  <si>
    <t>Encargado Division de Presupuesto</t>
  </si>
  <si>
    <t>________________________________________________</t>
  </si>
  <si>
    <t>Autorizado por:</t>
  </si>
  <si>
    <t>Licdo. Rodolfo Valentin Santos</t>
  </si>
  <si>
    <t xml:space="preserve">Director Nacional </t>
  </si>
  <si>
    <t>Revisado por:</t>
  </si>
  <si>
    <t>____________________________________________</t>
  </si>
  <si>
    <t>Licdo. Fabio Heredia</t>
  </si>
  <si>
    <t>Encargado Departamento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</si>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</sst>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wrapText="1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165" fontId="9" fillId="0" borderId="2" xfId="0" applyNumberFormat="1" applyFont="1" applyFill="1" applyBorder="1"/>
    <xf numFmtId="39" fontId="9" fillId="0" borderId="2" xfId="0" applyNumberFormat="1" applyFont="1" applyFill="1" applyBorder="1"/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abSelected="1" topLeftCell="A64" zoomScale="90" zoomScaleNormal="90" workbookViewId="0">
      <selection activeCell="A7" sqref="A7:XFD7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4" width="14.5703125" customWidth="1"/>
    <col min="5" max="5" width="14" customWidth="1"/>
    <col min="6" max="6" width="14.140625" customWidth="1"/>
    <col min="7" max="7" width="14" customWidth="1"/>
    <col min="8" max="8" width="14.7109375" customWidth="1"/>
    <col min="9" max="9" width="14.85546875" customWidth="1"/>
    <col min="10" max="10" width="14.5703125" customWidth="1"/>
    <col min="11" max="11" width="14.7109375" customWidth="1"/>
  </cols>
  <sheetData>
    <row r="3" spans="1:17" ht="28.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39" t="s">
        <v>97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.75">
      <c r="A5" s="45" t="s">
        <v>109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5.75" customHeight="1">
      <c r="A6" s="43" t="s">
        <v>91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7" ht="15.75" customHeight="1">
      <c r="A7" s="44" t="s">
        <v>76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1:17" ht="25.5" customHeight="1">
      <c r="A9" s="50" t="s">
        <v>66</v>
      </c>
      <c r="B9" s="51" t="s">
        <v>93</v>
      </c>
      <c r="C9" s="51" t="s">
        <v>92</v>
      </c>
      <c r="D9" s="47" t="s">
        <v>90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7">
      <c r="A10" s="50"/>
      <c r="B10" s="52"/>
      <c r="C10" s="52"/>
      <c r="D10" s="5" t="s">
        <v>78</v>
      </c>
      <c r="E10" s="5" t="s">
        <v>79</v>
      </c>
      <c r="F10" s="5" t="s">
        <v>80</v>
      </c>
      <c r="G10" s="5" t="s">
        <v>81</v>
      </c>
      <c r="H10" s="6" t="s">
        <v>82</v>
      </c>
      <c r="I10" s="5" t="s">
        <v>83</v>
      </c>
      <c r="J10" s="6" t="s">
        <v>84</v>
      </c>
      <c r="K10" s="5" t="s">
        <v>85</v>
      </c>
      <c r="L10" s="5" t="s">
        <v>86</v>
      </c>
      <c r="M10" s="5" t="s">
        <v>87</v>
      </c>
      <c r="N10" s="5" t="s">
        <v>88</v>
      </c>
      <c r="O10" s="6" t="s">
        <v>89</v>
      </c>
      <c r="P10" s="5" t="s">
        <v>77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25">
        <f t="shared" ref="B12:G12" si="0">B13+B14+B15+B16+B17</f>
        <v>549185000</v>
      </c>
      <c r="C12" s="11">
        <f t="shared" si="0"/>
        <v>553418000</v>
      </c>
      <c r="D12" s="25">
        <f t="shared" si="0"/>
        <v>36267802.129999995</v>
      </c>
      <c r="E12" s="11">
        <f t="shared" si="0"/>
        <v>43716558.490000002</v>
      </c>
      <c r="F12" s="11">
        <f t="shared" si="0"/>
        <v>39064050.200000003</v>
      </c>
      <c r="G12" s="11">
        <f t="shared" si="0"/>
        <v>40897574.239999995</v>
      </c>
      <c r="H12" s="25">
        <f>H13+H14+H15+H16+H17</f>
        <v>47958655.050000004</v>
      </c>
      <c r="I12" s="25">
        <f>I13+I14+I15+I16+I17</f>
        <v>43626456.709999993</v>
      </c>
      <c r="J12" s="25">
        <f>J13+J14+J15+J16+J17</f>
        <v>43981069.090000004</v>
      </c>
      <c r="K12" s="25">
        <f>K13+K14+K15+K16+K17</f>
        <v>42951661.25</v>
      </c>
    </row>
    <row r="13" spans="1:17">
      <c r="A13" s="4" t="s">
        <v>2</v>
      </c>
      <c r="B13" s="27">
        <v>433135407</v>
      </c>
      <c r="C13" s="28">
        <v>434245407</v>
      </c>
      <c r="D13" s="27">
        <v>31433093.219999999</v>
      </c>
      <c r="E13" s="28">
        <v>30850348.399999999</v>
      </c>
      <c r="F13" s="9">
        <v>32838546.920000002</v>
      </c>
      <c r="G13" s="9">
        <v>32834344.699999999</v>
      </c>
      <c r="H13" s="27">
        <v>32855534.09</v>
      </c>
      <c r="I13" s="27">
        <v>34186319.159999996</v>
      </c>
      <c r="J13" s="9">
        <v>34482266.880000003</v>
      </c>
      <c r="K13" s="9">
        <v>34211215.990000002</v>
      </c>
    </row>
    <row r="14" spans="1:17">
      <c r="A14" s="4" t="s">
        <v>3</v>
      </c>
      <c r="B14" s="27">
        <v>22768723</v>
      </c>
      <c r="C14" s="28">
        <v>25675723</v>
      </c>
      <c r="D14" s="27">
        <v>112110</v>
      </c>
      <c r="E14" s="29">
        <v>3301996.35</v>
      </c>
      <c r="F14" s="9">
        <v>1294519.25</v>
      </c>
      <c r="G14" s="9">
        <v>531593.43000000005</v>
      </c>
      <c r="H14" s="27">
        <v>6376772.7000000002</v>
      </c>
      <c r="I14" s="27">
        <v>1846071.5</v>
      </c>
      <c r="J14" s="9">
        <v>1850587.45</v>
      </c>
      <c r="K14" s="9">
        <v>1722392.94</v>
      </c>
    </row>
    <row r="15" spans="1:17">
      <c r="A15" s="4" t="s">
        <v>4</v>
      </c>
      <c r="B15" s="27">
        <v>0</v>
      </c>
      <c r="C15" s="27">
        <v>216000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9">
        <v>0</v>
      </c>
      <c r="Q15" s="7"/>
    </row>
    <row r="16" spans="1:17">
      <c r="A16" s="4" t="s">
        <v>5</v>
      </c>
      <c r="B16" s="27">
        <v>32315152</v>
      </c>
      <c r="C16" s="28">
        <v>32315152</v>
      </c>
      <c r="D16" s="27">
        <v>0</v>
      </c>
      <c r="E16" s="28">
        <v>4916130.7300000004</v>
      </c>
      <c r="F16" s="27">
        <v>0</v>
      </c>
      <c r="G16" s="9">
        <v>2597401.84</v>
      </c>
      <c r="H16" s="27">
        <v>3782874.52</v>
      </c>
      <c r="I16" s="27">
        <v>2465271.0099999998</v>
      </c>
      <c r="J16" s="9">
        <v>2488397.89</v>
      </c>
      <c r="K16" s="27">
        <v>1818253.14</v>
      </c>
    </row>
    <row r="17" spans="1:11">
      <c r="A17" s="4" t="s">
        <v>6</v>
      </c>
      <c r="B17" s="27">
        <v>60965718</v>
      </c>
      <c r="C17" s="28">
        <v>60965718</v>
      </c>
      <c r="D17" s="27">
        <v>4722598.91</v>
      </c>
      <c r="E17" s="28">
        <v>4648083.01</v>
      </c>
      <c r="F17" s="27">
        <v>4930984.03</v>
      </c>
      <c r="G17" s="9">
        <v>4934234.2699999996</v>
      </c>
      <c r="H17" s="27">
        <v>4943473.74</v>
      </c>
      <c r="I17" s="27">
        <v>5128795.04</v>
      </c>
      <c r="J17" s="9">
        <v>5159816.87</v>
      </c>
      <c r="K17" s="27">
        <v>5199799.18</v>
      </c>
    </row>
    <row r="18" spans="1:11">
      <c r="A18" s="3" t="s">
        <v>7</v>
      </c>
      <c r="B18" s="25">
        <f t="shared" ref="B18:F18" si="1">B19+B20+B21+B22+B23+B24+B25+B26+B27</f>
        <v>50316583</v>
      </c>
      <c r="C18" s="11">
        <f t="shared" si="1"/>
        <v>81073583</v>
      </c>
      <c r="D18" s="25">
        <f t="shared" si="1"/>
        <v>2173446.98</v>
      </c>
      <c r="E18" s="11">
        <f t="shared" si="1"/>
        <v>3095835.6900000004</v>
      </c>
      <c r="F18" s="11">
        <f t="shared" si="1"/>
        <v>2422545.9900000002</v>
      </c>
      <c r="G18" s="11">
        <f>G19+G20+G21+G22+G23+G24+G25+G26+G27</f>
        <v>7388680.830000001</v>
      </c>
      <c r="H18" s="25">
        <f>H19+H20+H21+H22+H23+H24+H25+H26+H27</f>
        <v>3156178.76</v>
      </c>
      <c r="I18" s="25">
        <f>I19+I20+I21+I22+I23+I24+I25+I26+I27</f>
        <v>4376850.53</v>
      </c>
      <c r="J18" s="25">
        <f>J19+J20+J21+J22+J23+J24+J25+J26+J27</f>
        <v>7316211.5199999996</v>
      </c>
      <c r="K18" s="25">
        <f>K19+K20+K21+K22+K23+K24+K25+K26+K27</f>
        <v>3344022.56</v>
      </c>
    </row>
    <row r="19" spans="1:11">
      <c r="A19" s="4" t="s">
        <v>8</v>
      </c>
      <c r="B19" s="27">
        <v>15590000</v>
      </c>
      <c r="C19" s="28">
        <v>15590000</v>
      </c>
      <c r="D19" s="27">
        <v>1274988.19</v>
      </c>
      <c r="E19" s="28">
        <v>1110803.24</v>
      </c>
      <c r="F19" s="27">
        <v>1467285.2</v>
      </c>
      <c r="G19" s="9">
        <v>2375995.9</v>
      </c>
      <c r="H19" s="27">
        <v>269106.95</v>
      </c>
      <c r="I19" s="27">
        <v>1388423.04</v>
      </c>
      <c r="J19" s="9">
        <v>1210944.3899999999</v>
      </c>
      <c r="K19" s="27">
        <v>1374164.32</v>
      </c>
    </row>
    <row r="20" spans="1:11">
      <c r="A20" s="4" t="s">
        <v>9</v>
      </c>
      <c r="B20" s="27">
        <v>1680000</v>
      </c>
      <c r="C20" s="28">
        <v>2580000</v>
      </c>
      <c r="D20" s="27">
        <v>0</v>
      </c>
      <c r="E20" s="27">
        <v>0</v>
      </c>
      <c r="F20" s="27">
        <v>0</v>
      </c>
      <c r="G20" s="9">
        <v>70000.7</v>
      </c>
      <c r="H20" s="27">
        <v>77585</v>
      </c>
      <c r="I20" s="27">
        <v>287202.96000000002</v>
      </c>
      <c r="J20" s="9">
        <v>150000</v>
      </c>
      <c r="K20" s="27">
        <v>18754.099999999999</v>
      </c>
    </row>
    <row r="21" spans="1:11">
      <c r="A21" s="4" t="s">
        <v>10</v>
      </c>
      <c r="B21" s="27">
        <v>4200000</v>
      </c>
      <c r="C21" s="28">
        <v>4200000</v>
      </c>
      <c r="D21" s="27">
        <v>0</v>
      </c>
      <c r="E21" s="28">
        <v>427425</v>
      </c>
      <c r="F21" s="27">
        <v>0</v>
      </c>
      <c r="G21" s="9">
        <v>451994</v>
      </c>
      <c r="H21" s="27">
        <v>318505</v>
      </c>
      <c r="I21" s="27">
        <v>288045</v>
      </c>
      <c r="J21" s="9">
        <v>303880</v>
      </c>
      <c r="K21" s="27">
        <v>202710</v>
      </c>
    </row>
    <row r="22" spans="1:11">
      <c r="A22" s="4" t="s">
        <v>11</v>
      </c>
      <c r="B22" s="27">
        <v>548000</v>
      </c>
      <c r="C22" s="28">
        <v>4353000</v>
      </c>
      <c r="D22" s="27">
        <v>0</v>
      </c>
      <c r="E22" s="28">
        <v>6012.94</v>
      </c>
      <c r="F22" s="27">
        <v>6627.27</v>
      </c>
      <c r="G22" s="9">
        <v>24701.49</v>
      </c>
      <c r="H22" s="27">
        <v>614629.43000000005</v>
      </c>
      <c r="I22" s="27">
        <v>19488.05</v>
      </c>
      <c r="J22" s="9">
        <v>20492.169999999998</v>
      </c>
      <c r="K22" s="27">
        <v>32539.54</v>
      </c>
    </row>
    <row r="23" spans="1:11">
      <c r="A23" s="4" t="s">
        <v>12</v>
      </c>
      <c r="B23" s="27">
        <v>7433000</v>
      </c>
      <c r="C23" s="28">
        <v>14588000</v>
      </c>
      <c r="D23" s="27">
        <v>0</v>
      </c>
      <c r="E23" s="28">
        <v>654705.27</v>
      </c>
      <c r="F23" s="27">
        <v>32100</v>
      </c>
      <c r="G23" s="9">
        <v>620131.76</v>
      </c>
      <c r="H23" s="27">
        <v>0</v>
      </c>
      <c r="I23" s="27">
        <v>0</v>
      </c>
      <c r="J23" s="9">
        <v>3755331.59</v>
      </c>
      <c r="K23" s="27">
        <v>147007.94</v>
      </c>
    </row>
    <row r="24" spans="1:11">
      <c r="A24" s="4" t="s">
        <v>13</v>
      </c>
      <c r="B24" s="27">
        <v>15355000</v>
      </c>
      <c r="C24" s="28">
        <v>18855000</v>
      </c>
      <c r="D24" s="27">
        <v>881820.79</v>
      </c>
      <c r="E24" s="28">
        <v>896889.24</v>
      </c>
      <c r="F24" s="27">
        <v>884437.52</v>
      </c>
      <c r="G24" s="9">
        <v>1701789</v>
      </c>
      <c r="H24" s="27">
        <v>870538.88</v>
      </c>
      <c r="I24" s="27">
        <v>878240.06</v>
      </c>
      <c r="J24" s="9">
        <v>919412.57</v>
      </c>
      <c r="K24" s="27">
        <v>925324.06</v>
      </c>
    </row>
    <row r="25" spans="1:11">
      <c r="A25" s="4" t="s">
        <v>14</v>
      </c>
      <c r="B25" s="27">
        <v>2515000</v>
      </c>
      <c r="C25" s="28">
        <v>10860000</v>
      </c>
      <c r="D25" s="27">
        <v>0</v>
      </c>
      <c r="E25" s="27">
        <v>0</v>
      </c>
      <c r="F25" s="27">
        <v>0</v>
      </c>
      <c r="G25" s="9">
        <v>1811996.47</v>
      </c>
      <c r="H25" s="27">
        <v>0</v>
      </c>
      <c r="I25" s="27">
        <v>868277.2</v>
      </c>
      <c r="J25" s="27">
        <v>0</v>
      </c>
      <c r="K25" s="27">
        <v>491326.59</v>
      </c>
    </row>
    <row r="26" spans="1:11">
      <c r="A26" s="4" t="s">
        <v>15</v>
      </c>
      <c r="B26" s="27">
        <v>1735583</v>
      </c>
      <c r="C26" s="28">
        <v>6890583</v>
      </c>
      <c r="D26" s="27">
        <v>0</v>
      </c>
      <c r="E26" s="27">
        <v>0</v>
      </c>
      <c r="F26" s="27">
        <v>0</v>
      </c>
      <c r="G26" s="9">
        <v>281295.86</v>
      </c>
      <c r="H26" s="27">
        <v>30591.3</v>
      </c>
      <c r="I26" s="27">
        <v>617442.42000000004</v>
      </c>
      <c r="J26" s="9">
        <v>852497.6</v>
      </c>
      <c r="K26" s="27">
        <v>16338.83</v>
      </c>
    </row>
    <row r="27" spans="1:11">
      <c r="A27" s="4" t="s">
        <v>16</v>
      </c>
      <c r="B27" s="27">
        <v>1260000</v>
      </c>
      <c r="C27" s="28">
        <v>3157000</v>
      </c>
      <c r="D27" s="27">
        <v>16638</v>
      </c>
      <c r="E27" s="27">
        <v>0</v>
      </c>
      <c r="F27" s="27">
        <v>32096</v>
      </c>
      <c r="G27" s="9">
        <v>50775.65</v>
      </c>
      <c r="H27" s="27">
        <v>975222.2</v>
      </c>
      <c r="I27" s="27">
        <v>29731.8</v>
      </c>
      <c r="J27" s="9">
        <v>103653.2</v>
      </c>
      <c r="K27" s="27">
        <v>135857.18</v>
      </c>
    </row>
    <row r="28" spans="1:11">
      <c r="A28" s="3" t="s">
        <v>17</v>
      </c>
      <c r="B28" s="25">
        <f t="shared" ref="B28:G28" si="2">B29+B30+B31+B32+B33+B34+B35+B36+B37</f>
        <v>6152900</v>
      </c>
      <c r="C28" s="11">
        <f t="shared" si="2"/>
        <v>16591347.41</v>
      </c>
      <c r="D28" s="25">
        <f t="shared" si="2"/>
        <v>192983.73</v>
      </c>
      <c r="E28" s="11">
        <f t="shared" si="2"/>
        <v>382399.02</v>
      </c>
      <c r="F28" s="11">
        <f t="shared" si="2"/>
        <v>764967.29</v>
      </c>
      <c r="G28" s="11">
        <f t="shared" si="2"/>
        <v>966663.36</v>
      </c>
      <c r="H28" s="25">
        <f>H29+H30+H31+H32+H33+H34+H35+H36+H37</f>
        <v>603485.73</v>
      </c>
      <c r="I28" s="25">
        <f>I29+I30+I31+I32+I33+I34+I35+I36+I37</f>
        <v>554725.62</v>
      </c>
      <c r="J28" s="25">
        <f>J29+J30+J31+J32+J33+J34+J35+J36+J37</f>
        <v>1143917.26</v>
      </c>
      <c r="K28" s="25">
        <f>K29+K30+K31+K32+K33+K34+K35+K36+K37</f>
        <v>1799931.6099999999</v>
      </c>
    </row>
    <row r="29" spans="1:11">
      <c r="A29" s="4" t="s">
        <v>18</v>
      </c>
      <c r="B29" s="27">
        <v>522000</v>
      </c>
      <c r="C29" s="28">
        <v>1467000</v>
      </c>
      <c r="D29" s="27">
        <v>7100.16</v>
      </c>
      <c r="E29" s="28">
        <v>42075.05</v>
      </c>
      <c r="F29" s="27">
        <v>231245.44</v>
      </c>
      <c r="G29" s="9">
        <v>37001.22</v>
      </c>
      <c r="H29" s="27">
        <v>0</v>
      </c>
      <c r="I29" s="27">
        <v>51101</v>
      </c>
      <c r="J29" s="27">
        <v>33829.57</v>
      </c>
      <c r="K29" s="27">
        <v>259030.54</v>
      </c>
    </row>
    <row r="30" spans="1:11">
      <c r="A30" s="4" t="s">
        <v>19</v>
      </c>
      <c r="B30" s="27">
        <v>26600</v>
      </c>
      <c r="C30" s="28">
        <v>259047.41</v>
      </c>
      <c r="D30" s="27">
        <v>0</v>
      </c>
      <c r="E30" s="27">
        <v>0</v>
      </c>
      <c r="F30" s="27">
        <v>0</v>
      </c>
      <c r="G30" s="9">
        <v>295</v>
      </c>
      <c r="H30" s="27">
        <v>6490</v>
      </c>
      <c r="I30" s="27">
        <v>0</v>
      </c>
      <c r="J30" s="27">
        <v>0</v>
      </c>
      <c r="K30" s="27">
        <v>5695</v>
      </c>
    </row>
    <row r="31" spans="1:11">
      <c r="A31" s="4" t="s">
        <v>20</v>
      </c>
      <c r="B31" s="27">
        <v>961300</v>
      </c>
      <c r="C31" s="28">
        <v>3361300</v>
      </c>
      <c r="D31" s="27">
        <v>0</v>
      </c>
      <c r="E31" s="27">
        <v>0</v>
      </c>
      <c r="F31" s="27">
        <v>5752.85</v>
      </c>
      <c r="G31" s="9">
        <v>481111.39</v>
      </c>
      <c r="H31" s="27">
        <v>92925</v>
      </c>
      <c r="I31" s="27">
        <v>350</v>
      </c>
      <c r="J31" s="27">
        <v>586690.1</v>
      </c>
      <c r="K31" s="27">
        <v>16563.77</v>
      </c>
    </row>
    <row r="32" spans="1:11">
      <c r="A32" s="4" t="s">
        <v>21</v>
      </c>
      <c r="B32" s="27">
        <v>10000</v>
      </c>
      <c r="C32" s="28">
        <v>10000</v>
      </c>
      <c r="D32" s="27">
        <v>0</v>
      </c>
      <c r="E32" s="27">
        <v>0</v>
      </c>
      <c r="F32" s="27">
        <v>0</v>
      </c>
      <c r="G32" s="9">
        <v>2489</v>
      </c>
      <c r="H32" s="27">
        <v>0</v>
      </c>
      <c r="I32" s="27">
        <v>0</v>
      </c>
      <c r="J32" s="27">
        <v>0</v>
      </c>
      <c r="K32" s="27">
        <v>1939</v>
      </c>
    </row>
    <row r="33" spans="1:11">
      <c r="A33" s="4" t="s">
        <v>22</v>
      </c>
      <c r="B33" s="27">
        <v>261000</v>
      </c>
      <c r="C33" s="28">
        <v>561000</v>
      </c>
      <c r="D33" s="27">
        <v>0</v>
      </c>
      <c r="E33" s="27">
        <v>0</v>
      </c>
      <c r="F33" s="27">
        <v>0</v>
      </c>
      <c r="G33" s="9">
        <v>7468.27</v>
      </c>
      <c r="H33" s="27">
        <v>0</v>
      </c>
      <c r="I33" s="27">
        <v>8678.9699999999993</v>
      </c>
      <c r="J33" s="27">
        <v>0</v>
      </c>
      <c r="K33" s="27">
        <v>13975.7</v>
      </c>
    </row>
    <row r="34" spans="1:11">
      <c r="A34" s="4" t="s">
        <v>23</v>
      </c>
      <c r="B34" s="27">
        <v>131000</v>
      </c>
      <c r="C34" s="28">
        <v>461000</v>
      </c>
      <c r="D34" s="27">
        <v>0</v>
      </c>
      <c r="E34" s="27">
        <v>0</v>
      </c>
      <c r="F34" s="27">
        <v>41183.78</v>
      </c>
      <c r="G34" s="9">
        <v>27354.14</v>
      </c>
      <c r="H34" s="27">
        <v>0</v>
      </c>
      <c r="I34" s="27">
        <v>19213.400000000001</v>
      </c>
      <c r="J34" s="27">
        <v>0</v>
      </c>
      <c r="K34" s="27">
        <v>13016.02</v>
      </c>
    </row>
    <row r="35" spans="1:11">
      <c r="A35" s="4" t="s">
        <v>24</v>
      </c>
      <c r="B35" s="27">
        <v>2831000</v>
      </c>
      <c r="C35" s="28">
        <v>3186000</v>
      </c>
      <c r="D35" s="27">
        <v>185883.57</v>
      </c>
      <c r="E35" s="28">
        <v>164252.22</v>
      </c>
      <c r="F35" s="27">
        <v>150506.6</v>
      </c>
      <c r="G35" s="9">
        <v>250798.87</v>
      </c>
      <c r="H35" s="27">
        <v>170766.13</v>
      </c>
      <c r="I35" s="27">
        <v>273432.24</v>
      </c>
      <c r="J35" s="27">
        <v>223859.8</v>
      </c>
      <c r="K35" s="27">
        <v>278301.42</v>
      </c>
    </row>
    <row r="36" spans="1:11">
      <c r="A36" s="4" t="s">
        <v>25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</row>
    <row r="37" spans="1:11">
      <c r="A37" s="4" t="s">
        <v>26</v>
      </c>
      <c r="B37" s="27">
        <v>1410000</v>
      </c>
      <c r="C37" s="28">
        <v>7286000</v>
      </c>
      <c r="D37" s="27">
        <v>0</v>
      </c>
      <c r="E37" s="28">
        <v>176071.75</v>
      </c>
      <c r="F37" s="27">
        <v>336278.62</v>
      </c>
      <c r="G37" s="9">
        <v>160145.47</v>
      </c>
      <c r="H37" s="27">
        <v>333304.59999999998</v>
      </c>
      <c r="I37" s="27">
        <v>201950.01</v>
      </c>
      <c r="J37" s="27">
        <v>299537.78999999998</v>
      </c>
      <c r="K37" s="27">
        <v>1211410.1599999999</v>
      </c>
    </row>
    <row r="38" spans="1:11">
      <c r="A38" s="3" t="s">
        <v>27</v>
      </c>
      <c r="B38" s="25"/>
      <c r="C38" s="28"/>
      <c r="D38" s="27"/>
      <c r="E38" s="28"/>
      <c r="F38" s="27"/>
      <c r="G38" s="9"/>
      <c r="H38" s="27"/>
      <c r="I38" s="27"/>
      <c r="J38" s="9"/>
      <c r="K38" s="27"/>
    </row>
    <row r="39" spans="1:11">
      <c r="A39" s="4" t="s">
        <v>28</v>
      </c>
      <c r="B39" s="27"/>
      <c r="C39" s="28"/>
      <c r="D39" s="27"/>
      <c r="E39" s="28"/>
      <c r="F39" s="27"/>
      <c r="G39" s="9"/>
      <c r="H39" s="27"/>
      <c r="I39" s="27"/>
      <c r="J39" s="9"/>
      <c r="K39" s="27"/>
    </row>
    <row r="40" spans="1:11">
      <c r="A40" s="4" t="s">
        <v>29</v>
      </c>
      <c r="B40" s="27"/>
      <c r="C40" s="28"/>
      <c r="D40" s="27"/>
      <c r="E40" s="28"/>
      <c r="F40" s="27"/>
      <c r="G40" s="9"/>
      <c r="H40" s="27"/>
      <c r="I40" s="27"/>
      <c r="J40" s="9"/>
      <c r="K40" s="27"/>
    </row>
    <row r="41" spans="1:11">
      <c r="A41" s="4" t="s">
        <v>30</v>
      </c>
      <c r="B41" s="27"/>
      <c r="C41" s="28"/>
      <c r="D41" s="27"/>
      <c r="E41" s="28"/>
      <c r="F41" s="27"/>
      <c r="G41" s="9"/>
      <c r="H41" s="27"/>
      <c r="I41" s="27"/>
      <c r="J41" s="9"/>
      <c r="K41" s="27"/>
    </row>
    <row r="42" spans="1:11">
      <c r="A42" s="4" t="s">
        <v>31</v>
      </c>
      <c r="B42" s="27"/>
      <c r="C42" s="28"/>
      <c r="D42" s="27"/>
      <c r="E42" s="28"/>
      <c r="F42" s="27"/>
      <c r="G42" s="9"/>
      <c r="H42" s="27"/>
      <c r="I42" s="27"/>
      <c r="J42" s="9"/>
      <c r="K42" s="27"/>
    </row>
    <row r="43" spans="1:11">
      <c r="A43" s="4" t="s">
        <v>32</v>
      </c>
      <c r="B43" s="27"/>
      <c r="C43" s="28"/>
      <c r="D43" s="27"/>
      <c r="E43" s="28"/>
      <c r="F43" s="27"/>
      <c r="G43" s="9"/>
      <c r="H43" s="27"/>
      <c r="I43" s="27"/>
      <c r="J43" s="9"/>
      <c r="K43" s="27"/>
    </row>
    <row r="44" spans="1:11">
      <c r="A44" s="4" t="s">
        <v>33</v>
      </c>
      <c r="B44" s="27"/>
      <c r="C44" s="28"/>
      <c r="D44" s="27"/>
      <c r="E44" s="28"/>
      <c r="F44" s="27"/>
      <c r="G44" s="9"/>
      <c r="H44" s="27"/>
      <c r="I44" s="27"/>
      <c r="J44" s="9"/>
      <c r="K44" s="27"/>
    </row>
    <row r="45" spans="1:11">
      <c r="A45" s="4" t="s">
        <v>34</v>
      </c>
      <c r="B45" s="27"/>
      <c r="C45" s="28"/>
      <c r="D45" s="27"/>
      <c r="E45" s="28"/>
      <c r="F45" s="27"/>
      <c r="G45" s="9"/>
      <c r="H45" s="27"/>
      <c r="I45" s="27"/>
      <c r="J45" s="9"/>
      <c r="K45" s="27"/>
    </row>
    <row r="46" spans="1:11">
      <c r="A46" s="4" t="s">
        <v>35</v>
      </c>
      <c r="B46" s="27"/>
      <c r="C46" s="28"/>
      <c r="D46" s="27"/>
      <c r="E46" s="28"/>
      <c r="F46" s="27"/>
      <c r="G46" s="9"/>
      <c r="H46" s="27"/>
      <c r="I46" s="27"/>
      <c r="J46" s="9"/>
      <c r="K46" s="27"/>
    </row>
    <row r="47" spans="1:11">
      <c r="A47" s="3" t="s">
        <v>36</v>
      </c>
      <c r="B47" s="25"/>
      <c r="C47" s="28"/>
      <c r="D47" s="27"/>
      <c r="E47" s="28"/>
      <c r="F47" s="27"/>
      <c r="G47" s="9"/>
      <c r="H47" s="27"/>
      <c r="I47" s="27"/>
      <c r="J47" s="9"/>
      <c r="K47" s="27"/>
    </row>
    <row r="48" spans="1:11">
      <c r="A48" s="4" t="s">
        <v>37</v>
      </c>
      <c r="B48" s="27"/>
      <c r="C48" s="28"/>
      <c r="D48" s="27"/>
      <c r="E48" s="28"/>
      <c r="F48" s="27"/>
      <c r="G48" s="9"/>
      <c r="H48" s="27"/>
      <c r="I48" s="27"/>
      <c r="J48" s="9"/>
      <c r="K48" s="27"/>
    </row>
    <row r="49" spans="1:11">
      <c r="A49" s="4" t="s">
        <v>38</v>
      </c>
      <c r="B49" s="27"/>
      <c r="C49" s="28"/>
      <c r="D49" s="27"/>
      <c r="E49" s="28"/>
      <c r="F49" s="27"/>
      <c r="G49" s="9"/>
      <c r="H49" s="27"/>
      <c r="I49" s="27"/>
      <c r="J49" s="9"/>
      <c r="K49" s="27"/>
    </row>
    <row r="50" spans="1:11">
      <c r="A50" s="4" t="s">
        <v>39</v>
      </c>
      <c r="B50" s="27"/>
      <c r="C50" s="28"/>
      <c r="D50" s="27"/>
      <c r="E50" s="28"/>
      <c r="F50" s="27"/>
      <c r="G50" s="9"/>
      <c r="H50" s="27"/>
      <c r="I50" s="27"/>
      <c r="J50" s="9"/>
      <c r="K50" s="27"/>
    </row>
    <row r="51" spans="1:11">
      <c r="A51" s="4" t="s">
        <v>40</v>
      </c>
      <c r="B51" s="27"/>
      <c r="C51" s="28"/>
      <c r="D51" s="27"/>
      <c r="E51" s="28"/>
      <c r="F51" s="27"/>
      <c r="G51" s="9"/>
      <c r="H51" s="27"/>
      <c r="I51" s="27"/>
      <c r="J51" s="9"/>
      <c r="K51" s="27"/>
    </row>
    <row r="52" spans="1:11">
      <c r="A52" s="4" t="s">
        <v>41</v>
      </c>
      <c r="B52" s="27"/>
      <c r="C52" s="28"/>
      <c r="D52" s="27"/>
      <c r="E52" s="28"/>
      <c r="F52" s="27"/>
      <c r="G52" s="9"/>
      <c r="H52" s="27"/>
      <c r="I52" s="27"/>
      <c r="J52" s="9"/>
      <c r="K52" s="27"/>
    </row>
    <row r="53" spans="1:11">
      <c r="A53" s="4" t="s">
        <v>42</v>
      </c>
      <c r="B53" s="27"/>
      <c r="C53" s="28"/>
      <c r="D53" s="27"/>
      <c r="E53" s="28"/>
      <c r="F53" s="27"/>
      <c r="G53" s="9"/>
      <c r="H53" s="27"/>
      <c r="I53" s="27"/>
      <c r="J53" s="9"/>
      <c r="K53" s="27"/>
    </row>
    <row r="54" spans="1:11">
      <c r="A54" s="3" t="s">
        <v>43</v>
      </c>
      <c r="B54" s="25">
        <f>B55+B56+B57+B58+B59+B60+B61+B62+B63</f>
        <v>11015000</v>
      </c>
      <c r="C54" s="11">
        <f>C55+C56+C57+C58+C59+C60+C61+C62+C63</f>
        <v>39239000</v>
      </c>
      <c r="D54" s="27"/>
      <c r="E54" s="11"/>
      <c r="F54" s="25">
        <f>F55+F56+F57+F58+F59+F60+F61+F62+F63</f>
        <v>234737.4</v>
      </c>
      <c r="G54" s="25">
        <f>G55+G56+G57+G58+G59+G60+G61+G62+G63</f>
        <v>190874.63</v>
      </c>
      <c r="H54" s="25">
        <f>H55+H56+H57+H58+H59+H60+H61+H62</f>
        <v>1596674.05</v>
      </c>
      <c r="I54" s="25">
        <f>I55+I56+I57+I58+I59+I60+I61+I62</f>
        <v>231191.88</v>
      </c>
      <c r="J54" s="25">
        <f>J55+J56+J57+J58+J59+J60+J61+J62</f>
        <v>552963</v>
      </c>
      <c r="K54" s="25">
        <f>K55+K56+K57+K58+K59+K60+K61+K62</f>
        <v>113548.57</v>
      </c>
    </row>
    <row r="55" spans="1:11">
      <c r="A55" s="4" t="s">
        <v>44</v>
      </c>
      <c r="B55" s="27">
        <v>10300000</v>
      </c>
      <c r="C55" s="28">
        <v>18034000</v>
      </c>
      <c r="D55" s="27"/>
      <c r="E55" s="27"/>
      <c r="F55" s="27">
        <v>234737.4</v>
      </c>
      <c r="G55" s="9">
        <v>87676.27</v>
      </c>
      <c r="H55" s="27">
        <v>1596674.05</v>
      </c>
      <c r="I55" s="27">
        <v>166283.88</v>
      </c>
      <c r="J55" s="9">
        <v>549026</v>
      </c>
      <c r="K55" s="27">
        <v>110353.57</v>
      </c>
    </row>
    <row r="56" spans="1:11">
      <c r="A56" s="4" t="s">
        <v>45</v>
      </c>
      <c r="B56" s="27">
        <v>215000</v>
      </c>
      <c r="C56" s="28">
        <v>415000</v>
      </c>
      <c r="D56" s="27"/>
      <c r="E56" s="27"/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3195</v>
      </c>
    </row>
    <row r="57" spans="1:11">
      <c r="A57" s="4" t="s">
        <v>46</v>
      </c>
      <c r="B57" s="27"/>
      <c r="C57" s="28"/>
      <c r="D57" s="27"/>
      <c r="E57" s="27"/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</row>
    <row r="58" spans="1:11">
      <c r="A58" s="4" t="s">
        <v>47</v>
      </c>
      <c r="B58" s="27"/>
      <c r="C58" s="28"/>
      <c r="D58" s="27"/>
      <c r="E58" s="27"/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</row>
    <row r="59" spans="1:11">
      <c r="A59" s="4" t="s">
        <v>48</v>
      </c>
      <c r="B59" s="27">
        <v>500000</v>
      </c>
      <c r="C59" s="28">
        <v>3990000</v>
      </c>
      <c r="D59" s="27"/>
      <c r="E59" s="27"/>
      <c r="F59" s="27">
        <v>0</v>
      </c>
      <c r="G59" s="9">
        <v>18299.439999999999</v>
      </c>
      <c r="H59" s="27">
        <v>0</v>
      </c>
      <c r="I59" s="27">
        <v>2250</v>
      </c>
      <c r="J59" s="27">
        <v>3937</v>
      </c>
      <c r="K59" s="27">
        <v>0</v>
      </c>
    </row>
    <row r="60" spans="1:11">
      <c r="A60" s="4" t="s">
        <v>49</v>
      </c>
      <c r="B60" s="27"/>
      <c r="C60" s="28"/>
      <c r="D60" s="27"/>
      <c r="E60" s="27"/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</row>
    <row r="61" spans="1:11">
      <c r="A61" s="4" t="s">
        <v>50</v>
      </c>
      <c r="B61" s="27"/>
      <c r="C61" s="28"/>
      <c r="D61" s="27"/>
      <c r="E61" s="27"/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</row>
    <row r="62" spans="1:11">
      <c r="A62" s="4" t="s">
        <v>51</v>
      </c>
      <c r="B62" s="27"/>
      <c r="C62" s="28">
        <v>800000</v>
      </c>
      <c r="D62" s="27"/>
      <c r="E62" s="27"/>
      <c r="F62" s="27">
        <v>0</v>
      </c>
      <c r="G62" s="27">
        <v>0</v>
      </c>
      <c r="H62" s="27">
        <v>0</v>
      </c>
      <c r="I62" s="27">
        <v>62658</v>
      </c>
      <c r="J62" s="27">
        <v>0</v>
      </c>
      <c r="K62" s="27">
        <v>0</v>
      </c>
    </row>
    <row r="63" spans="1:11">
      <c r="A63" s="4" t="s">
        <v>52</v>
      </c>
      <c r="B63" s="27"/>
      <c r="C63" s="28">
        <v>16000000</v>
      </c>
      <c r="D63" s="27"/>
      <c r="E63" s="27"/>
      <c r="F63" s="27">
        <v>0</v>
      </c>
      <c r="G63" s="27">
        <v>84898.92</v>
      </c>
      <c r="H63" s="27">
        <v>0</v>
      </c>
      <c r="I63" s="27"/>
      <c r="J63" s="27">
        <v>0</v>
      </c>
      <c r="K63" s="27">
        <v>0</v>
      </c>
    </row>
    <row r="64" spans="1:11">
      <c r="A64" s="3" t="s">
        <v>53</v>
      </c>
      <c r="B64" s="25"/>
      <c r="C64" s="11"/>
      <c r="D64" s="27"/>
      <c r="E64" s="28"/>
      <c r="F64" s="27"/>
      <c r="G64" s="9"/>
      <c r="H64" s="27"/>
      <c r="I64" s="27"/>
      <c r="J64" s="9"/>
      <c r="K64" s="27"/>
    </row>
    <row r="65" spans="1:16">
      <c r="A65" s="4" t="s">
        <v>54</v>
      </c>
      <c r="B65" s="27"/>
      <c r="C65" s="28"/>
      <c r="D65" s="27"/>
      <c r="E65" s="28"/>
      <c r="F65" s="27"/>
      <c r="G65" s="9"/>
      <c r="H65" s="27"/>
      <c r="I65" s="27"/>
      <c r="J65" s="9"/>
      <c r="K65" s="27"/>
    </row>
    <row r="66" spans="1:16">
      <c r="A66" s="4" t="s">
        <v>55</v>
      </c>
      <c r="B66" s="27"/>
      <c r="C66" s="28"/>
      <c r="D66" s="27"/>
      <c r="E66" s="28"/>
      <c r="F66" s="27"/>
      <c r="G66" s="9"/>
      <c r="H66" s="27"/>
      <c r="I66" s="27"/>
      <c r="J66" s="9"/>
      <c r="K66" s="27"/>
    </row>
    <row r="67" spans="1:16">
      <c r="A67" s="4" t="s">
        <v>56</v>
      </c>
      <c r="B67" s="27"/>
      <c r="C67" s="28"/>
      <c r="D67" s="27"/>
      <c r="E67" s="28"/>
      <c r="F67" s="27"/>
      <c r="G67" s="9"/>
      <c r="H67" s="27"/>
      <c r="I67" s="27"/>
      <c r="J67" s="9"/>
      <c r="K67" s="27"/>
    </row>
    <row r="68" spans="1:16">
      <c r="A68" s="4" t="s">
        <v>57</v>
      </c>
      <c r="B68" s="27"/>
      <c r="C68" s="28"/>
      <c r="D68" s="27"/>
      <c r="E68" s="28"/>
      <c r="F68" s="27"/>
      <c r="G68" s="9"/>
      <c r="H68" s="27"/>
      <c r="I68" s="27"/>
      <c r="J68" s="9"/>
      <c r="K68" s="27"/>
    </row>
    <row r="69" spans="1:16">
      <c r="A69" s="3" t="s">
        <v>58</v>
      </c>
      <c r="B69" s="25"/>
      <c r="C69" s="28"/>
      <c r="D69" s="27"/>
      <c r="E69" s="28"/>
      <c r="F69" s="27"/>
      <c r="G69" s="9"/>
      <c r="H69" s="27"/>
      <c r="I69" s="27"/>
      <c r="J69" s="9"/>
      <c r="K69" s="27"/>
    </row>
    <row r="70" spans="1:16">
      <c r="A70" s="4" t="s">
        <v>59</v>
      </c>
      <c r="B70" s="27"/>
      <c r="C70" s="28"/>
      <c r="D70" s="27"/>
      <c r="E70" s="28"/>
      <c r="F70" s="27"/>
      <c r="G70" s="9"/>
      <c r="H70" s="27"/>
      <c r="I70" s="27"/>
      <c r="J70" s="9"/>
      <c r="K70" s="27"/>
    </row>
    <row r="71" spans="1:16">
      <c r="A71" s="4" t="s">
        <v>60</v>
      </c>
      <c r="B71" s="27"/>
      <c r="C71" s="28"/>
      <c r="D71" s="27"/>
      <c r="E71" s="28"/>
      <c r="F71" s="27"/>
      <c r="G71" s="9"/>
      <c r="H71" s="27"/>
      <c r="I71" s="27"/>
      <c r="J71" s="9"/>
      <c r="K71" s="27"/>
    </row>
    <row r="72" spans="1:16">
      <c r="A72" s="3" t="s">
        <v>61</v>
      </c>
      <c r="B72" s="25"/>
      <c r="C72" s="34"/>
      <c r="D72" s="27"/>
      <c r="E72" s="28"/>
      <c r="F72" s="27"/>
      <c r="G72" s="9"/>
      <c r="H72" s="27"/>
      <c r="I72" s="27"/>
      <c r="J72" s="9"/>
      <c r="K72" s="27"/>
    </row>
    <row r="73" spans="1:16">
      <c r="A73" s="4" t="s">
        <v>62</v>
      </c>
      <c r="B73" s="27"/>
      <c r="C73" s="28"/>
      <c r="D73" s="27"/>
      <c r="E73" s="28"/>
      <c r="F73" s="27"/>
      <c r="G73" s="9"/>
      <c r="H73" s="27"/>
      <c r="I73" s="27"/>
      <c r="J73" s="9"/>
      <c r="K73" s="27"/>
    </row>
    <row r="74" spans="1:16">
      <c r="A74" s="4" t="s">
        <v>63</v>
      </c>
      <c r="B74" s="27"/>
      <c r="C74" s="28"/>
      <c r="D74" s="27"/>
      <c r="E74" s="28"/>
      <c r="F74" s="27"/>
      <c r="G74" s="9"/>
      <c r="H74" s="27"/>
      <c r="I74" s="27"/>
      <c r="J74" s="9"/>
      <c r="K74" s="27"/>
    </row>
    <row r="75" spans="1:16">
      <c r="A75" s="4" t="s">
        <v>64</v>
      </c>
      <c r="B75" s="27"/>
      <c r="C75" s="28"/>
      <c r="D75" s="27"/>
      <c r="E75" s="28"/>
      <c r="F75" s="27"/>
      <c r="G75" s="9"/>
      <c r="H75" s="33"/>
      <c r="I75" s="27"/>
      <c r="J75" s="9"/>
      <c r="K75" s="27"/>
    </row>
    <row r="76" spans="1:16">
      <c r="A76" s="1" t="s">
        <v>67</v>
      </c>
      <c r="B76" s="30"/>
      <c r="C76" s="10"/>
      <c r="D76" s="31"/>
      <c r="E76" s="10"/>
      <c r="F76" s="31"/>
      <c r="G76" s="10"/>
      <c r="H76" s="35"/>
      <c r="I76" s="35"/>
      <c r="J76" s="10"/>
      <c r="K76" s="10"/>
      <c r="L76" s="2"/>
      <c r="M76" s="2"/>
      <c r="N76" s="2"/>
      <c r="O76" s="2"/>
      <c r="P76" s="2"/>
    </row>
    <row r="77" spans="1:16">
      <c r="A77" s="3" t="s">
        <v>68</v>
      </c>
      <c r="B77" s="25"/>
      <c r="C77" s="28"/>
      <c r="D77" s="27"/>
      <c r="E77" s="32"/>
      <c r="F77" s="27"/>
      <c r="H77" s="33"/>
      <c r="I77" s="33"/>
    </row>
    <row r="78" spans="1:16">
      <c r="A78" s="4" t="s">
        <v>69</v>
      </c>
      <c r="B78" s="27"/>
      <c r="C78" s="28"/>
      <c r="D78" s="27"/>
      <c r="E78" s="32"/>
      <c r="F78" s="27"/>
      <c r="H78" s="27"/>
      <c r="I78" s="27"/>
    </row>
    <row r="79" spans="1:16">
      <c r="A79" s="4" t="s">
        <v>70</v>
      </c>
      <c r="B79" s="27"/>
      <c r="C79" s="28"/>
      <c r="D79" s="27"/>
      <c r="E79" s="32"/>
      <c r="F79" s="27"/>
      <c r="H79" s="27"/>
      <c r="I79" s="27"/>
    </row>
    <row r="80" spans="1:16">
      <c r="A80" s="3" t="s">
        <v>71</v>
      </c>
      <c r="B80" s="25"/>
      <c r="C80" s="28"/>
      <c r="D80" s="27"/>
      <c r="E80" s="32"/>
      <c r="F80" s="27"/>
      <c r="H80" s="27"/>
      <c r="I80" s="27"/>
    </row>
    <row r="81" spans="1:17">
      <c r="A81" s="4" t="s">
        <v>72</v>
      </c>
      <c r="B81" s="27"/>
      <c r="C81" s="28"/>
      <c r="D81" s="27"/>
      <c r="E81" s="32"/>
      <c r="F81" s="27"/>
      <c r="H81" s="27"/>
      <c r="I81" s="27"/>
    </row>
    <row r="82" spans="1:17">
      <c r="A82" s="4" t="s">
        <v>73</v>
      </c>
      <c r="B82" s="27"/>
      <c r="C82" s="28"/>
      <c r="D82" s="27"/>
      <c r="E82" s="32"/>
      <c r="F82" s="27"/>
      <c r="H82" s="27"/>
      <c r="I82" s="27"/>
    </row>
    <row r="83" spans="1:17">
      <c r="A83" s="3" t="s">
        <v>74</v>
      </c>
      <c r="B83" s="25"/>
      <c r="C83" s="28"/>
      <c r="D83" s="27"/>
      <c r="E83" s="32"/>
      <c r="F83" s="27"/>
      <c r="H83" s="27"/>
      <c r="I83" s="27"/>
    </row>
    <row r="84" spans="1:17" ht="15.6" customHeight="1">
      <c r="A84" s="4" t="s">
        <v>75</v>
      </c>
      <c r="B84" s="27"/>
      <c r="C84" s="28"/>
      <c r="D84" s="31"/>
      <c r="E84" s="32"/>
      <c r="F84" s="27"/>
      <c r="H84" s="31"/>
      <c r="I84" s="31"/>
      <c r="J84" s="36"/>
      <c r="K84" s="36"/>
    </row>
    <row r="85" spans="1:17" s="12" customFormat="1" ht="24.95" customHeight="1">
      <c r="A85" s="19" t="s">
        <v>65</v>
      </c>
      <c r="B85" s="26">
        <f>B12+B18+B28+B54</f>
        <v>616669483</v>
      </c>
      <c r="C85" s="14">
        <f>C12+C18+C28+C54</f>
        <v>690321930.40999997</v>
      </c>
      <c r="D85" s="25">
        <f>D12+D18+D28+D38+D47+D54+D64+D69+D72</f>
        <v>38634232.839999989</v>
      </c>
      <c r="E85" s="14">
        <f>E12+E18+E28+E38+E47+E54+E64+E69+E72</f>
        <v>47194793.200000003</v>
      </c>
      <c r="F85" s="14">
        <f>F12+F18+F28+F38+F47+F54+F64+F69+F72</f>
        <v>42486300.880000003</v>
      </c>
      <c r="G85" s="14">
        <f>G12+G18+G28+G38+G47+G54+G64+G69+G72</f>
        <v>49443793.059999995</v>
      </c>
      <c r="H85" s="25">
        <f>H12+H18+H28+H38+H47+H54+H64+H69+H72+H76</f>
        <v>53314993.589999996</v>
      </c>
      <c r="I85" s="25">
        <f>I12+I18+I28+I38+I47+I54+I64+I69+I72+I76</f>
        <v>48789224.739999995</v>
      </c>
      <c r="J85" s="25">
        <f>J12+J18+J28+J38+J47+J54+J64+J69+J72+J76</f>
        <v>52994160.869999997</v>
      </c>
      <c r="K85" s="25">
        <f>K12+K18+K28+K38+K47+K54+K64+K69+K72+K76</f>
        <v>48209163.990000002</v>
      </c>
      <c r="L85" s="13"/>
      <c r="M85" s="13"/>
      <c r="N85" s="13"/>
      <c r="O85" s="13"/>
      <c r="P85" s="13"/>
    </row>
    <row r="88" spans="1:17" ht="15.75">
      <c r="A88" s="17" t="s">
        <v>98</v>
      </c>
      <c r="H88" s="16"/>
      <c r="I88" s="16"/>
      <c r="J88" s="16"/>
      <c r="K88" s="16"/>
      <c r="L88" s="37" t="s">
        <v>105</v>
      </c>
      <c r="M88" s="37"/>
      <c r="N88" s="37"/>
      <c r="O88" s="37"/>
      <c r="P88" s="16"/>
      <c r="Q88" s="16"/>
    </row>
    <row r="90" spans="1:17">
      <c r="A90" s="18" t="s">
        <v>101</v>
      </c>
      <c r="H90" s="15"/>
      <c r="I90" s="15"/>
      <c r="J90" s="15"/>
      <c r="K90" s="15"/>
      <c r="L90" s="38" t="s">
        <v>106</v>
      </c>
      <c r="M90" s="38"/>
      <c r="N90" s="38"/>
      <c r="O90" s="38"/>
      <c r="P90" s="15"/>
      <c r="Q90" s="15"/>
    </row>
    <row r="91" spans="1:17" ht="15.75">
      <c r="A91" s="17" t="s">
        <v>99</v>
      </c>
      <c r="B91" s="9"/>
      <c r="H91" s="16"/>
      <c r="I91" s="16"/>
      <c r="J91" s="16"/>
      <c r="K91" s="16"/>
      <c r="L91" s="37" t="s">
        <v>107</v>
      </c>
      <c r="M91" s="37"/>
      <c r="N91" s="37"/>
      <c r="O91" s="37"/>
      <c r="P91" s="16"/>
      <c r="Q91" s="16"/>
    </row>
    <row r="92" spans="1:17" ht="15.75">
      <c r="A92" s="17" t="s">
        <v>100</v>
      </c>
      <c r="B92" s="9"/>
      <c r="D92" s="37"/>
      <c r="E92" s="37"/>
      <c r="F92" s="37"/>
      <c r="G92" s="37"/>
      <c r="H92" s="16"/>
      <c r="I92" s="16"/>
      <c r="J92" s="16"/>
      <c r="K92" s="16"/>
      <c r="L92" s="37" t="s">
        <v>108</v>
      </c>
      <c r="M92" s="37"/>
      <c r="N92" s="37"/>
      <c r="O92" s="37"/>
      <c r="P92" s="16"/>
      <c r="Q92" s="16"/>
    </row>
    <row r="93" spans="1:17" ht="15.75">
      <c r="B93" s="9"/>
      <c r="D93" s="37" t="s">
        <v>102</v>
      </c>
      <c r="E93" s="37"/>
      <c r="F93" s="37"/>
      <c r="G93" s="37"/>
    </row>
    <row r="94" spans="1:17">
      <c r="B94" s="9"/>
    </row>
    <row r="95" spans="1:17">
      <c r="D95" s="38" t="s">
        <v>101</v>
      </c>
      <c r="E95" s="38"/>
      <c r="F95" s="38"/>
      <c r="G95" s="38"/>
    </row>
    <row r="96" spans="1:17" ht="15.75">
      <c r="A96" s="20"/>
      <c r="B96" s="21"/>
      <c r="D96" s="37" t="s">
        <v>103</v>
      </c>
      <c r="E96" s="37"/>
      <c r="F96" s="37"/>
      <c r="G96" s="37"/>
    </row>
    <row r="97" spans="1:7" ht="15.75">
      <c r="A97" s="20"/>
      <c r="B97" s="22"/>
      <c r="D97" s="37" t="s">
        <v>104</v>
      </c>
      <c r="E97" s="37"/>
      <c r="F97" s="37"/>
      <c r="G97" s="37"/>
    </row>
    <row r="98" spans="1:7" ht="15.6" customHeight="1">
      <c r="A98" s="20"/>
      <c r="B98" s="21"/>
    </row>
    <row r="99" spans="1:7" ht="15.6" customHeight="1" thickBot="1">
      <c r="A99" s="20"/>
    </row>
    <row r="100" spans="1:7" ht="28.5" customHeight="1" thickBot="1">
      <c r="A100" s="24" t="s">
        <v>94</v>
      </c>
    </row>
    <row r="101" spans="1:7" ht="30.75" thickBot="1">
      <c r="A101" s="23" t="s">
        <v>95</v>
      </c>
    </row>
    <row r="102" spans="1:7" ht="60.75" thickBot="1">
      <c r="A102" s="8" t="s">
        <v>96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5" fitToWidth="0" orientation="landscape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2022-09-05T19:27:57Z</cp:lastPrinted>
  <dcterms:created xsi:type="dcterms:W3CDTF">2021-07-29T18:58:50Z</dcterms:created>
  <dcterms:modified xsi:type="dcterms:W3CDTF">2022-09-12T20:04:46Z</dcterms:modified>
</cp:coreProperties>
</file>