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2" l="1"/>
  <c r="C54" i="2"/>
  <c r="C28" i="2"/>
  <c r="C18" i="2"/>
  <c r="C12" i="2"/>
  <c r="B54" i="2"/>
  <c r="B28" i="2"/>
  <c r="B18" i="2"/>
  <c r="B12" i="2"/>
  <c r="K54" i="2"/>
  <c r="J54" i="2"/>
  <c r="I54" i="2"/>
  <c r="H54" i="2"/>
  <c r="G54" i="2"/>
  <c r="F54" i="2"/>
  <c r="E54" i="2"/>
  <c r="K28" i="2"/>
  <c r="J28" i="2"/>
  <c r="I28" i="2"/>
  <c r="H28" i="2"/>
  <c r="G28" i="2"/>
  <c r="F28" i="2"/>
  <c r="E28" i="2"/>
  <c r="K18" i="2"/>
  <c r="J18" i="2"/>
  <c r="I18" i="2"/>
  <c r="H18" i="2"/>
  <c r="G18" i="2"/>
  <c r="F18" i="2"/>
  <c r="E18" i="2"/>
  <c r="K12" i="2"/>
  <c r="J12" i="2"/>
  <c r="I12" i="2"/>
  <c r="H12" i="2"/>
  <c r="G12" i="2"/>
  <c r="F12" i="2"/>
  <c r="E12" i="2"/>
  <c r="D54" i="2"/>
  <c r="D28" i="2"/>
  <c r="D18" i="2"/>
  <c r="D12" i="2"/>
  <c r="D64" i="1"/>
  <c r="D54" i="1"/>
  <c r="D28" i="1"/>
  <c r="D18" i="1"/>
  <c r="D12" i="1"/>
  <c r="C85" i="1"/>
  <c r="C54" i="1"/>
  <c r="C28" i="1"/>
  <c r="C18" i="1"/>
  <c r="C12" i="1"/>
  <c r="K84" i="3"/>
  <c r="K53" i="3"/>
  <c r="K27" i="3"/>
  <c r="K17" i="3"/>
  <c r="D85" i="1" l="1"/>
  <c r="C85" i="2"/>
  <c r="D85" i="2"/>
  <c r="H85" i="2"/>
  <c r="B85" i="2"/>
  <c r="G85" i="2"/>
  <c r="F85" i="2"/>
  <c r="I85" i="2"/>
  <c r="E85" i="2"/>
  <c r="J85" i="2"/>
  <c r="K85" i="2"/>
  <c r="K11" i="3"/>
  <c r="E11" i="3" l="1"/>
  <c r="G84" i="3" l="1"/>
  <c r="H84" i="3"/>
  <c r="I84" i="3"/>
  <c r="J84" i="3"/>
  <c r="J53" i="3"/>
  <c r="J27" i="3"/>
  <c r="J17" i="3"/>
  <c r="J11" i="3"/>
  <c r="I53" i="3"/>
  <c r="I17" i="3"/>
  <c r="I11" i="3"/>
  <c r="I27" i="3"/>
  <c r="H27" i="3"/>
  <c r="H17" i="3"/>
  <c r="H11" i="3"/>
  <c r="G27" i="3"/>
  <c r="G17" i="3"/>
  <c r="G11" i="3"/>
  <c r="H53" i="3"/>
  <c r="G53" i="3"/>
  <c r="F53" i="3"/>
  <c r="F27" i="3"/>
  <c r="F84" i="3" s="1"/>
  <c r="F17" i="3"/>
  <c r="F11" i="3"/>
  <c r="D53" i="3"/>
  <c r="E53" i="3"/>
  <c r="E27" i="3"/>
  <c r="E84" i="3" s="1"/>
  <c r="E17" i="3"/>
  <c r="D27" i="3"/>
  <c r="D84" i="3" s="1"/>
  <c r="D17" i="3"/>
  <c r="D11" i="3"/>
</calcChain>
</file>

<file path=xl/sharedStrings.xml><?xml version="1.0" encoding="utf-8"?>
<sst xmlns="http://schemas.openxmlformats.org/spreadsheetml/2006/main" count="299" uniqueCount="111">
  <si>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</si>
  <si>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</si>
  <si>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</si>
  <si>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</si>
  <si>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</si>
  <si>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</si>
  <si>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</si>
  <si>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</si>
  <si>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</si>
  <si>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</si>
  <si>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</si>
  <si>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</si>
  <si>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</si>
  <si>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</si>
  <si>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</si>
  <si>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</si>
  <si>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</si>
  <si>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</si>
  <si>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</si>
  <si>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</si>
  <si>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</si>
  <si>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</si>
  <si>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</si>
  <si>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</si>
  <si>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</si>
  <si>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</si>
  <si>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</si>
  <si>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</si>
  <si>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</si>
  <si>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</si>
  <si>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</si>
  <si>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</si>
  <si>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</si>
  <si>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</si>
  <si>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</si>
  <si>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</si>
  <si>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</si>
  <si>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</si>
  <si>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</si>
  <si>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</si>
  <si>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</si>
  <si>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</si>
  <si>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</si>
  <si>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</si>
  <si>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</si>
  <si>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</si>
  <si>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</si>
  <si>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</si>
  <si>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</si>
  <si>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</si>
  <si>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</si>
  <si>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</si>
  <si>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</si>
  <si>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</si>
  <si>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</si>
  <si>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</si>
  <si>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</si>
  <si>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</si>
  <si>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</si>
  <si>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</si>
  <si>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</si>
  <si>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</si>
  <si>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</si>
  <si>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</si>
  <si>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</si>
  <si>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</si>
  <si>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</si>
  <si>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</si>
  <si>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</si>
  <si>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</si>
  <si>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</si>
  <si>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</si>
  <si>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</si>
  <si>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</si>
  <si>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</si>
  <si>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</si>
  <si>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</si>
  <si>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</si>
  <si>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</si>
  <si>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</si>
  <si>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</si>
  <si>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</si>
  <si>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</si>
  <si>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</si>
  <si>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</si>
  <si>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</si>
  <si>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</si>
  <si>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</si>
  <si>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</si>
  <si>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</si>
  <si>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</si>
  <si>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</si>
  <si>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</si>
  <si>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</si>
  <si>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</si>
  <si>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</si>
  <si>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</si>
  <si>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</si>
  <si>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</si>
  <si>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Año 2021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</si>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</sst>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  <numFmt numFmtId="167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0" fillId="0" borderId="7" xfId="0" applyNumberFormat="1" applyBorder="1"/>
    <xf numFmtId="39" fontId="3" fillId="0" borderId="1" xfId="0" applyNumberFormat="1" applyFont="1" applyBorder="1"/>
    <xf numFmtId="39" fontId="3" fillId="0" borderId="0" xfId="0" applyNumberFormat="1" applyFont="1"/>
    <xf numFmtId="0" fontId="3" fillId="0" borderId="0" xfId="0" applyFont="1"/>
    <xf numFmtId="166" fontId="0" fillId="0" borderId="0" xfId="0" applyNumberFormat="1"/>
    <xf numFmtId="166" fontId="3" fillId="0" borderId="0" xfId="0" applyNumberFormat="1" applyFont="1"/>
    <xf numFmtId="167" fontId="3" fillId="0" borderId="0" xfId="0" applyNumberFormat="1" applyFont="1"/>
    <xf numFmtId="0" fontId="8" fillId="0" borderId="0" xfId="0" applyFont="1" applyFill="1"/>
    <xf numFmtId="165" fontId="3" fillId="5" borderId="2" xfId="0" applyNumberFormat="1" applyFont="1" applyFill="1" applyBorder="1"/>
    <xf numFmtId="165" fontId="9" fillId="0" borderId="2" xfId="0" applyNumberFormat="1" applyFont="1" applyFill="1" applyBorder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254000</xdr:colOff>
      <xdr:row>2</xdr:row>
      <xdr:rowOff>85725</xdr:rowOff>
    </xdr:from>
    <xdr:to>
      <xdr:col>1</xdr:col>
      <xdr:colOff>1555750</xdr:colOff>
      <xdr:row>5</xdr:row>
      <xdr:rowOff>130175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054100" y="454025"/>
          <a:ext cx="2101850" cy="869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1963882</xdr:colOff>
      <xdr:row>5</xdr:row>
      <xdr:rowOff>95058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9928"/>
          <a:ext cx="1957467" cy="884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2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4"/>
  <sheetViews>
    <sheetView showGridLines="0" topLeftCell="A82" workbookViewId="0">
      <selection activeCell="B94" sqref="B94"/>
    </sheetView>
  </sheetViews>
  <sheetFormatPr baseColWidth="10" defaultColWidth="11.42578125" defaultRowHeight="15"/>
  <cols>
    <col min="2" max="2" width="105.85546875" customWidth="1"/>
    <col min="3" max="3" width="17.5703125" customWidth="1"/>
    <col min="4" max="4" width="16.7109375" customWidth="1"/>
  </cols>
  <sheetData>
    <row r="3" spans="1:15" ht="28.5" customHeight="1">
      <c r="B3" s="53"/>
      <c r="C3" s="54"/>
      <c r="D3" s="54"/>
      <c r="E3" s="23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1" customHeight="1">
      <c r="B4" s="51" t="s">
        <v>98</v>
      </c>
      <c r="C4" s="52"/>
      <c r="D4" s="52"/>
      <c r="E4" s="22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5.75">
      <c r="B5" s="60">
        <v>2021</v>
      </c>
      <c r="C5" s="61"/>
      <c r="D5" s="61"/>
      <c r="E5" s="2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>
      <c r="B6" s="55" t="s">
        <v>76</v>
      </c>
      <c r="C6" s="56"/>
      <c r="D6" s="56"/>
      <c r="E6" s="20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5.75" customHeight="1">
      <c r="A7" s="14"/>
      <c r="B7" s="55" t="s">
        <v>77</v>
      </c>
      <c r="C7" s="56"/>
      <c r="D7" s="56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</row>
    <row r="9" spans="1:15" ht="15" customHeight="1">
      <c r="B9" s="57" t="s">
        <v>66</v>
      </c>
      <c r="C9" s="58" t="s">
        <v>94</v>
      </c>
      <c r="D9" s="58" t="s">
        <v>93</v>
      </c>
      <c r="E9" s="8"/>
    </row>
    <row r="10" spans="1:15" ht="23.25" customHeight="1">
      <c r="B10" s="57"/>
      <c r="C10" s="59"/>
      <c r="D10" s="59"/>
      <c r="E10" s="8"/>
    </row>
    <row r="11" spans="1:15">
      <c r="B11" s="1" t="s">
        <v>0</v>
      </c>
      <c r="C11" s="2"/>
      <c r="D11" s="2"/>
      <c r="E11" s="8"/>
    </row>
    <row r="12" spans="1:15">
      <c r="B12" s="3" t="s">
        <v>1</v>
      </c>
      <c r="C12" s="4">
        <f>C13+C14+C15+C16+C17</f>
        <v>484185000</v>
      </c>
      <c r="D12" s="33">
        <f>D13+D14+D15+D16+D17</f>
        <v>484185000</v>
      </c>
      <c r="E12" s="8"/>
    </row>
    <row r="13" spans="1:15">
      <c r="B13" s="5" t="s">
        <v>2</v>
      </c>
      <c r="C13" s="6">
        <v>381320000</v>
      </c>
      <c r="D13">
        <v>381320000</v>
      </c>
      <c r="E13" s="8"/>
    </row>
    <row r="14" spans="1:15">
      <c r="B14" s="5" t="s">
        <v>3</v>
      </c>
      <c r="C14" s="6">
        <v>23365000</v>
      </c>
      <c r="D14">
        <v>23365000</v>
      </c>
      <c r="E14" s="8"/>
    </row>
    <row r="15" spans="1:15">
      <c r="B15" s="5" t="s">
        <v>4</v>
      </c>
      <c r="C15" s="6">
        <v>0</v>
      </c>
      <c r="D15" s="32">
        <v>0</v>
      </c>
      <c r="E15" s="8"/>
    </row>
    <row r="16" spans="1:15">
      <c r="B16" s="5" t="s">
        <v>5</v>
      </c>
      <c r="C16" s="6">
        <v>28000000</v>
      </c>
      <c r="D16">
        <v>28000000</v>
      </c>
      <c r="E16" s="8"/>
    </row>
    <row r="17" spans="2:5">
      <c r="B17" s="5" t="s">
        <v>6</v>
      </c>
      <c r="C17" s="6">
        <v>51500000</v>
      </c>
      <c r="D17">
        <v>51500000</v>
      </c>
      <c r="E17" s="8"/>
    </row>
    <row r="18" spans="2:5">
      <c r="B18" s="3" t="s">
        <v>7</v>
      </c>
      <c r="C18" s="4">
        <f>C19+C20+C21+C22+C23+C24+C25+C26+C27</f>
        <v>45223500</v>
      </c>
      <c r="D18" s="34">
        <f>D19+D20+D21+D22+D23+D24+D25+D26+D27</f>
        <v>55341158</v>
      </c>
      <c r="E18" s="8"/>
    </row>
    <row r="19" spans="2:5">
      <c r="B19" s="5" t="s">
        <v>8</v>
      </c>
      <c r="C19" s="6">
        <v>6745000</v>
      </c>
      <c r="D19">
        <v>8245000</v>
      </c>
      <c r="E19" s="8"/>
    </row>
    <row r="20" spans="2:5">
      <c r="B20" s="5" t="s">
        <v>9</v>
      </c>
      <c r="C20" s="6">
        <v>1100000</v>
      </c>
      <c r="D20">
        <v>1100000</v>
      </c>
      <c r="E20" s="8"/>
    </row>
    <row r="21" spans="2:5">
      <c r="B21" s="5" t="s">
        <v>10</v>
      </c>
      <c r="C21" s="6">
        <v>4800000</v>
      </c>
      <c r="D21">
        <v>4800000</v>
      </c>
      <c r="E21" s="8"/>
    </row>
    <row r="22" spans="2:5">
      <c r="B22" s="5" t="s">
        <v>11</v>
      </c>
      <c r="C22" s="6">
        <v>1000000</v>
      </c>
      <c r="D22">
        <v>1030000</v>
      </c>
      <c r="E22" s="8"/>
    </row>
    <row r="23" spans="2:5">
      <c r="B23" s="5" t="s">
        <v>12</v>
      </c>
      <c r="C23" s="6">
        <v>8803000</v>
      </c>
      <c r="D23">
        <v>11433000</v>
      </c>
    </row>
    <row r="24" spans="2:5">
      <c r="B24" s="5" t="s">
        <v>13</v>
      </c>
      <c r="C24" s="6">
        <v>14000000</v>
      </c>
      <c r="D24">
        <v>14600000</v>
      </c>
    </row>
    <row r="25" spans="2:5">
      <c r="B25" s="5" t="s">
        <v>14</v>
      </c>
      <c r="C25" s="6">
        <v>3060000</v>
      </c>
      <c r="D25">
        <v>5710000</v>
      </c>
    </row>
    <row r="26" spans="2:5">
      <c r="B26" s="5" t="s">
        <v>15</v>
      </c>
      <c r="C26" s="6">
        <v>4785500</v>
      </c>
      <c r="D26">
        <v>7193158</v>
      </c>
    </row>
    <row r="27" spans="2:5">
      <c r="B27" s="5" t="s">
        <v>16</v>
      </c>
      <c r="C27" s="6">
        <v>930000</v>
      </c>
      <c r="D27">
        <v>1230000</v>
      </c>
    </row>
    <row r="28" spans="2:5">
      <c r="B28" s="3" t="s">
        <v>17</v>
      </c>
      <c r="C28" s="4">
        <f>C29+C30+C31+C32+C33+C34+C35+C36+C37</f>
        <v>19032983</v>
      </c>
      <c r="D28" s="34">
        <f>D29+D30+D31+D32+D33+D34++D35+D36+D37</f>
        <v>23252983</v>
      </c>
    </row>
    <row r="29" spans="2:5">
      <c r="B29" s="5" t="s">
        <v>18</v>
      </c>
      <c r="C29" s="6">
        <v>1043000</v>
      </c>
      <c r="D29">
        <v>1243000</v>
      </c>
    </row>
    <row r="30" spans="2:5">
      <c r="B30" s="5" t="s">
        <v>19</v>
      </c>
      <c r="C30" s="6">
        <v>320000</v>
      </c>
      <c r="D30">
        <v>875000</v>
      </c>
    </row>
    <row r="31" spans="2:5">
      <c r="B31" s="5" t="s">
        <v>20</v>
      </c>
      <c r="C31" s="6">
        <v>3200000</v>
      </c>
      <c r="D31">
        <v>4600000</v>
      </c>
    </row>
    <row r="32" spans="2:5">
      <c r="B32" s="5" t="s">
        <v>21</v>
      </c>
      <c r="C32" s="6">
        <v>90000</v>
      </c>
      <c r="D32">
        <v>90000</v>
      </c>
    </row>
    <row r="33" spans="2:4">
      <c r="B33" s="5" t="s">
        <v>22</v>
      </c>
      <c r="C33" s="6">
        <v>639857</v>
      </c>
      <c r="D33">
        <v>639857</v>
      </c>
    </row>
    <row r="34" spans="2:4">
      <c r="B34" s="5" t="s">
        <v>23</v>
      </c>
      <c r="C34" s="6">
        <v>185000</v>
      </c>
      <c r="D34">
        <v>295000</v>
      </c>
    </row>
    <row r="35" spans="2:4">
      <c r="B35" s="5" t="s">
        <v>24</v>
      </c>
      <c r="C35" s="6">
        <v>3812000</v>
      </c>
      <c r="D35">
        <v>3982000</v>
      </c>
    </row>
    <row r="36" spans="2:4">
      <c r="B36" s="5" t="s">
        <v>25</v>
      </c>
      <c r="C36" s="6">
        <v>0</v>
      </c>
      <c r="D36" s="32">
        <v>0</v>
      </c>
    </row>
    <row r="37" spans="2:4">
      <c r="B37" s="5" t="s">
        <v>26</v>
      </c>
      <c r="C37" s="6">
        <v>9743126</v>
      </c>
      <c r="D37">
        <v>11528126</v>
      </c>
    </row>
    <row r="38" spans="2:4">
      <c r="B38" s="3" t="s">
        <v>27</v>
      </c>
      <c r="C38" s="4"/>
    </row>
    <row r="39" spans="2:4">
      <c r="B39" s="5" t="s">
        <v>28</v>
      </c>
      <c r="C39" s="6"/>
    </row>
    <row r="40" spans="2:4">
      <c r="B40" s="5" t="s">
        <v>29</v>
      </c>
      <c r="C40" s="6"/>
    </row>
    <row r="41" spans="2:4">
      <c r="B41" s="5" t="s">
        <v>30</v>
      </c>
      <c r="C41" s="6"/>
    </row>
    <row r="42" spans="2:4">
      <c r="B42" s="5" t="s">
        <v>31</v>
      </c>
      <c r="C42" s="6"/>
    </row>
    <row r="43" spans="2:4">
      <c r="B43" s="5" t="s">
        <v>32</v>
      </c>
      <c r="C43" s="6"/>
    </row>
    <row r="44" spans="2:4">
      <c r="B44" s="5" t="s">
        <v>33</v>
      </c>
      <c r="C44" s="6"/>
    </row>
    <row r="45" spans="2:4">
      <c r="B45" s="5" t="s">
        <v>34</v>
      </c>
      <c r="C45" s="6"/>
    </row>
    <row r="46" spans="2:4">
      <c r="B46" s="5" t="s">
        <v>35</v>
      </c>
      <c r="C46" s="6"/>
    </row>
    <row r="47" spans="2:4">
      <c r="B47" s="3" t="s">
        <v>36</v>
      </c>
      <c r="C47" s="4"/>
    </row>
    <row r="48" spans="2:4">
      <c r="B48" s="5" t="s">
        <v>37</v>
      </c>
      <c r="C48" s="6"/>
    </row>
    <row r="49" spans="2:4">
      <c r="B49" s="5" t="s">
        <v>38</v>
      </c>
      <c r="C49" s="6"/>
    </row>
    <row r="50" spans="2:4">
      <c r="B50" s="5" t="s">
        <v>39</v>
      </c>
      <c r="C50" s="6"/>
    </row>
    <row r="51" spans="2:4">
      <c r="B51" s="5" t="s">
        <v>40</v>
      </c>
      <c r="C51" s="6"/>
    </row>
    <row r="52" spans="2:4">
      <c r="B52" s="5" t="s">
        <v>41</v>
      </c>
      <c r="C52" s="6"/>
    </row>
    <row r="53" spans="2:4">
      <c r="B53" s="5" t="s">
        <v>42</v>
      </c>
      <c r="C53" s="6"/>
    </row>
    <row r="54" spans="2:4">
      <c r="B54" s="3" t="s">
        <v>43</v>
      </c>
      <c r="C54" s="4">
        <f>C55+C56+C57+C58+C59+C60+C61+C62+C63</f>
        <v>3228000</v>
      </c>
      <c r="D54" s="34">
        <f>D55+D56+D57+D58+D59+D60+D61+D62+D63</f>
        <v>12603000</v>
      </c>
    </row>
    <row r="55" spans="2:4">
      <c r="B55" s="5" t="s">
        <v>44</v>
      </c>
      <c r="C55" s="6">
        <v>2238000</v>
      </c>
      <c r="D55">
        <v>5638000</v>
      </c>
    </row>
    <row r="56" spans="2:4">
      <c r="B56" s="5" t="s">
        <v>45</v>
      </c>
      <c r="C56" s="6">
        <v>40000</v>
      </c>
      <c r="D56">
        <v>140000</v>
      </c>
    </row>
    <row r="57" spans="2:4">
      <c r="B57" s="5" t="s">
        <v>46</v>
      </c>
      <c r="C57" s="6"/>
    </row>
    <row r="58" spans="2:4">
      <c r="B58" s="5" t="s">
        <v>47</v>
      </c>
      <c r="C58" s="6"/>
      <c r="D58">
        <v>4000000</v>
      </c>
    </row>
    <row r="59" spans="2:4">
      <c r="B59" s="5" t="s">
        <v>48</v>
      </c>
      <c r="C59" s="6">
        <v>750000</v>
      </c>
      <c r="D59">
        <v>1830000</v>
      </c>
    </row>
    <row r="60" spans="2:4">
      <c r="B60" s="5" t="s">
        <v>49</v>
      </c>
      <c r="C60" s="6"/>
    </row>
    <row r="61" spans="2:4">
      <c r="B61" s="5" t="s">
        <v>50</v>
      </c>
      <c r="C61" s="6"/>
    </row>
    <row r="62" spans="2:4">
      <c r="B62" s="5" t="s">
        <v>51</v>
      </c>
      <c r="C62" s="6">
        <v>200000</v>
      </c>
      <c r="D62">
        <v>400000</v>
      </c>
    </row>
    <row r="63" spans="2:4">
      <c r="B63" s="5" t="s">
        <v>52</v>
      </c>
      <c r="C63" s="6"/>
      <c r="D63">
        <v>595000</v>
      </c>
    </row>
    <row r="64" spans="2:4">
      <c r="B64" s="3" t="s">
        <v>53</v>
      </c>
      <c r="C64" s="4"/>
      <c r="D64" s="31">
        <f>D65+D66+D67+D68</f>
        <v>31000000</v>
      </c>
    </row>
    <row r="65" spans="2:4">
      <c r="B65" s="5" t="s">
        <v>54</v>
      </c>
      <c r="C65" s="6"/>
      <c r="D65">
        <v>31000000</v>
      </c>
    </row>
    <row r="66" spans="2:4">
      <c r="B66" s="5" t="s">
        <v>55</v>
      </c>
      <c r="C66" s="6"/>
    </row>
    <row r="67" spans="2:4">
      <c r="B67" s="5" t="s">
        <v>56</v>
      </c>
      <c r="C67" s="6"/>
    </row>
    <row r="68" spans="2:4">
      <c r="B68" s="5" t="s">
        <v>57</v>
      </c>
      <c r="C68" s="6"/>
    </row>
    <row r="69" spans="2:4">
      <c r="B69" s="3" t="s">
        <v>58</v>
      </c>
      <c r="C69" s="4"/>
    </row>
    <row r="70" spans="2:4">
      <c r="B70" s="5" t="s">
        <v>59</v>
      </c>
      <c r="C70" s="6"/>
    </row>
    <row r="71" spans="2:4">
      <c r="B71" s="5" t="s">
        <v>60</v>
      </c>
      <c r="C71" s="6"/>
    </row>
    <row r="72" spans="2:4">
      <c r="B72" s="3" t="s">
        <v>61</v>
      </c>
      <c r="C72" s="4"/>
    </row>
    <row r="73" spans="2:4">
      <c r="B73" s="5" t="s">
        <v>62</v>
      </c>
      <c r="C73" s="6"/>
    </row>
    <row r="74" spans="2:4">
      <c r="B74" s="5" t="s">
        <v>63</v>
      </c>
      <c r="C74" s="6"/>
    </row>
    <row r="75" spans="2:4">
      <c r="B75" s="5" t="s">
        <v>64</v>
      </c>
      <c r="C75" s="6"/>
    </row>
    <row r="76" spans="2:4">
      <c r="B76" s="1" t="s">
        <v>67</v>
      </c>
      <c r="C76" s="2"/>
      <c r="D76" s="2"/>
    </row>
    <row r="77" spans="2:4">
      <c r="B77" s="3" t="s">
        <v>68</v>
      </c>
      <c r="C77" s="4"/>
    </row>
    <row r="78" spans="2:4">
      <c r="B78" s="5" t="s">
        <v>69</v>
      </c>
      <c r="C78" s="6"/>
    </row>
    <row r="79" spans="2:4">
      <c r="B79" s="5" t="s">
        <v>70</v>
      </c>
      <c r="C79" s="6"/>
    </row>
    <row r="80" spans="2:4">
      <c r="B80" s="3" t="s">
        <v>71</v>
      </c>
      <c r="C80" s="4"/>
    </row>
    <row r="81" spans="2:4">
      <c r="B81" s="5" t="s">
        <v>72</v>
      </c>
      <c r="C81" s="6"/>
    </row>
    <row r="82" spans="2:4">
      <c r="B82" s="5" t="s">
        <v>73</v>
      </c>
      <c r="C82" s="6"/>
    </row>
    <row r="83" spans="2:4">
      <c r="B83" s="3" t="s">
        <v>74</v>
      </c>
      <c r="C83" s="4"/>
    </row>
    <row r="84" spans="2:4">
      <c r="B84" s="5" t="s">
        <v>75</v>
      </c>
      <c r="C84" s="6"/>
    </row>
    <row r="85" spans="2:4">
      <c r="B85" s="9" t="s">
        <v>65</v>
      </c>
      <c r="C85" s="36">
        <f>C12+C18+C28+C54</f>
        <v>551669483</v>
      </c>
      <c r="D85" s="36">
        <f>D12+D18+D28+D54+D64</f>
        <v>606382141</v>
      </c>
    </row>
    <row r="87" spans="2:4">
      <c r="B87" s="40"/>
    </row>
    <row r="88" spans="2:4">
      <c r="B88" s="40"/>
    </row>
    <row r="89" spans="2:4">
      <c r="B89" s="40"/>
    </row>
    <row r="90" spans="2:4">
      <c r="B90" s="40"/>
    </row>
    <row r="91" spans="2:4" ht="15.75" thickBot="1"/>
    <row r="92" spans="2:4" ht="26.25" customHeight="1" thickBot="1">
      <c r="B92" s="26" t="s">
        <v>95</v>
      </c>
    </row>
    <row r="93" spans="2:4" ht="33.75" customHeight="1" thickBot="1">
      <c r="B93" s="24" t="s">
        <v>96</v>
      </c>
    </row>
    <row r="94" spans="2:4" ht="45.75" thickBot="1">
      <c r="B94" s="25" t="s">
        <v>97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23622047244094491" right="0.23622047244094491" top="0.74803149606299213" bottom="0.98425196850393704" header="0.31496062992125984" footer="0.31496062992125984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D1" zoomScale="99" zoomScaleNormal="99" workbookViewId="0">
      <selection activeCell="B99" sqref="B99"/>
    </sheetView>
  </sheetViews>
  <sheetFormatPr baseColWidth="10" defaultColWidth="11.42578125" defaultRowHeight="15"/>
  <cols>
    <col min="1" max="1" width="93.7109375" bestFit="1" customWidth="1"/>
    <col min="2" max="2" width="17.5703125" customWidth="1"/>
    <col min="3" max="3" width="16.7109375" customWidth="1"/>
    <col min="4" max="4" width="15.140625" customWidth="1"/>
    <col min="5" max="5" width="13" customWidth="1"/>
    <col min="6" max="6" width="13.140625" customWidth="1"/>
    <col min="7" max="7" width="13.5703125" customWidth="1"/>
    <col min="8" max="8" width="13" customWidth="1"/>
    <col min="9" max="11" width="13.140625" customWidth="1"/>
  </cols>
  <sheetData>
    <row r="3" spans="1:17" ht="28.5" customHeight="1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7" ht="21" customHeight="1">
      <c r="A4" s="51" t="s">
        <v>98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7" ht="15.75">
      <c r="A5" s="60" t="s">
        <v>99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15.75" customHeight="1">
      <c r="A6" s="55" t="s">
        <v>92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7" ht="15.75" customHeight="1">
      <c r="A7" s="56" t="s">
        <v>77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9" spans="1:17" ht="25.5" customHeight="1">
      <c r="A9" s="57" t="s">
        <v>66</v>
      </c>
      <c r="B9" s="58" t="s">
        <v>94</v>
      </c>
      <c r="C9" s="58" t="s">
        <v>93</v>
      </c>
      <c r="D9" s="64" t="s">
        <v>91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1:17">
      <c r="A10" s="57"/>
      <c r="B10" s="59"/>
      <c r="C10" s="59"/>
      <c r="D10" s="15" t="s">
        <v>79</v>
      </c>
      <c r="E10" s="15" t="s">
        <v>80</v>
      </c>
      <c r="F10" s="15" t="s">
        <v>81</v>
      </c>
      <c r="G10" s="15" t="s">
        <v>82</v>
      </c>
      <c r="H10" s="16" t="s">
        <v>83</v>
      </c>
      <c r="I10" s="15" t="s">
        <v>84</v>
      </c>
      <c r="J10" s="16" t="s">
        <v>85</v>
      </c>
      <c r="K10" s="15" t="s">
        <v>86</v>
      </c>
      <c r="L10" s="15" t="s">
        <v>87</v>
      </c>
      <c r="M10" s="15" t="s">
        <v>88</v>
      </c>
      <c r="N10" s="15" t="s">
        <v>89</v>
      </c>
      <c r="O10" s="16" t="s">
        <v>90</v>
      </c>
      <c r="P10" s="15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4">
        <f>B13+B14+B15+B16+B17</f>
        <v>484185000</v>
      </c>
      <c r="C12" s="33">
        <f>C13+C14+C15+C16+C17</f>
        <v>484185000</v>
      </c>
      <c r="D12" s="30">
        <f t="shared" ref="D12:J12" si="0">D13+D14+D15+D16+D17</f>
        <v>33805074.140000001</v>
      </c>
      <c r="E12" s="30">
        <f t="shared" si="0"/>
        <v>35619425.329999998</v>
      </c>
      <c r="F12" s="30">
        <f t="shared" si="0"/>
        <v>35753150.590000004</v>
      </c>
      <c r="G12" s="30">
        <f t="shared" si="0"/>
        <v>33651708.969999999</v>
      </c>
      <c r="H12" s="30">
        <f t="shared" si="0"/>
        <v>39006283.490000002</v>
      </c>
      <c r="I12" s="30">
        <f t="shared" si="0"/>
        <v>40307738.920000002</v>
      </c>
      <c r="J12" s="30">
        <f t="shared" si="0"/>
        <v>35663799.399999999</v>
      </c>
      <c r="K12" s="30">
        <f>K13+K14+K15+K16+K17</f>
        <v>36749920.609999999</v>
      </c>
    </row>
    <row r="13" spans="1:17">
      <c r="A13" s="5" t="s">
        <v>2</v>
      </c>
      <c r="B13" s="6">
        <v>381320000</v>
      </c>
      <c r="C13">
        <v>381320000</v>
      </c>
      <c r="D13" s="27">
        <v>29349483.809999999</v>
      </c>
      <c r="E13" s="27">
        <v>28192483.109999999</v>
      </c>
      <c r="F13" s="27">
        <v>29169385.550000001</v>
      </c>
      <c r="G13" s="27">
        <v>28205386.809999999</v>
      </c>
      <c r="H13" s="27">
        <v>28589965.739999998</v>
      </c>
      <c r="I13" s="27">
        <v>27752412.489999998</v>
      </c>
      <c r="J13" s="27">
        <v>27987779.48</v>
      </c>
      <c r="K13" s="27">
        <v>28312941.489999998</v>
      </c>
    </row>
    <row r="14" spans="1:17">
      <c r="A14" s="5" t="s">
        <v>3</v>
      </c>
      <c r="B14" s="6">
        <v>23365000</v>
      </c>
      <c r="C14">
        <v>23365000</v>
      </c>
      <c r="D14" s="27">
        <v>48000</v>
      </c>
      <c r="E14" s="28">
        <v>1280375.48</v>
      </c>
      <c r="F14" s="27">
        <v>2382170.14</v>
      </c>
      <c r="G14" s="27">
        <v>1269569.04</v>
      </c>
      <c r="H14" s="27">
        <v>2222587.85</v>
      </c>
      <c r="I14" s="27">
        <v>1129587.8500000001</v>
      </c>
      <c r="J14" s="27">
        <v>162587.74</v>
      </c>
      <c r="K14" s="27">
        <v>2196752</v>
      </c>
    </row>
    <row r="15" spans="1:17">
      <c r="A15" s="5" t="s">
        <v>4</v>
      </c>
      <c r="B15" s="6">
        <v>0</v>
      </c>
      <c r="C15" s="32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Q15" s="17"/>
    </row>
    <row r="16" spans="1:17">
      <c r="A16" s="5" t="s">
        <v>5</v>
      </c>
      <c r="B16" s="6">
        <v>28000000</v>
      </c>
      <c r="C16">
        <v>28000000</v>
      </c>
      <c r="D16" s="27">
        <v>0</v>
      </c>
      <c r="E16" s="27">
        <v>1919841.06</v>
      </c>
      <c r="F16" s="27">
        <v>0</v>
      </c>
      <c r="G16" s="27">
        <v>0</v>
      </c>
      <c r="H16" s="27">
        <v>4045991.72</v>
      </c>
      <c r="I16" s="27">
        <v>7248356.1600000001</v>
      </c>
      <c r="J16" s="27">
        <v>3311441.48</v>
      </c>
      <c r="K16" s="27">
        <v>1985666.25</v>
      </c>
    </row>
    <row r="17" spans="1:11">
      <c r="A17" s="5" t="s">
        <v>6</v>
      </c>
      <c r="B17" s="6">
        <v>51500000</v>
      </c>
      <c r="C17">
        <v>51500000</v>
      </c>
      <c r="D17" s="27">
        <v>4407590.33</v>
      </c>
      <c r="E17" s="27">
        <v>4226725.68</v>
      </c>
      <c r="F17" s="27">
        <v>4201594.9000000004</v>
      </c>
      <c r="G17" s="27">
        <v>4176753.12</v>
      </c>
      <c r="H17" s="27">
        <v>4147738.18</v>
      </c>
      <c r="I17" s="27">
        <v>4177382.42</v>
      </c>
      <c r="J17" s="27">
        <v>4201990.7</v>
      </c>
      <c r="K17" s="27">
        <v>4254560.87</v>
      </c>
    </row>
    <row r="18" spans="1:11">
      <c r="A18" s="3" t="s">
        <v>7</v>
      </c>
      <c r="B18" s="4">
        <f>B19+B20+B21+B22+B23+B24+B25+B26+B27</f>
        <v>45223500</v>
      </c>
      <c r="C18" s="34">
        <f>C19+C20+C21+C22+C23+C24+C25+C26+C27</f>
        <v>55341158</v>
      </c>
      <c r="D18" s="30">
        <f t="shared" ref="D18:J18" si="1">D19+D20+D21+D22+D23+D24+D25+D26+D27</f>
        <v>1253447.49</v>
      </c>
      <c r="E18" s="30">
        <f t="shared" si="1"/>
        <v>3204592.9899999998</v>
      </c>
      <c r="F18" s="30">
        <f t="shared" si="1"/>
        <v>3095034.7399999998</v>
      </c>
      <c r="G18" s="30">
        <f t="shared" si="1"/>
        <v>2451059.8499999996</v>
      </c>
      <c r="H18" s="30">
        <f t="shared" si="1"/>
        <v>5036326.45</v>
      </c>
      <c r="I18" s="30">
        <f t="shared" si="1"/>
        <v>2779860.7399999998</v>
      </c>
      <c r="J18" s="30">
        <f t="shared" si="1"/>
        <v>3512848.88</v>
      </c>
      <c r="K18" s="30">
        <f>K19+K20+K21+K22+K23+K24+K25+K26+K27</f>
        <v>2788742.7499999995</v>
      </c>
    </row>
    <row r="19" spans="1:11">
      <c r="A19" s="5" t="s">
        <v>8</v>
      </c>
      <c r="B19" s="6">
        <v>6745000</v>
      </c>
      <c r="C19">
        <v>8245000</v>
      </c>
      <c r="D19" s="27">
        <v>119254.33</v>
      </c>
      <c r="E19" s="27">
        <v>843860.12</v>
      </c>
      <c r="F19" s="27">
        <v>538455.6</v>
      </c>
      <c r="G19" s="27">
        <v>573903.03</v>
      </c>
      <c r="H19" s="27">
        <v>754534.16</v>
      </c>
      <c r="I19" s="27">
        <v>596181.99</v>
      </c>
      <c r="J19" s="27">
        <v>1256089.8999999999</v>
      </c>
      <c r="K19" s="27">
        <v>1423865.85</v>
      </c>
    </row>
    <row r="20" spans="1:11">
      <c r="A20" s="5" t="s">
        <v>9</v>
      </c>
      <c r="B20" s="6">
        <v>1100000</v>
      </c>
      <c r="C20">
        <v>1100000</v>
      </c>
      <c r="D20" s="27">
        <v>0</v>
      </c>
      <c r="E20" s="27">
        <v>0</v>
      </c>
      <c r="F20" s="27">
        <v>20650</v>
      </c>
      <c r="G20" s="27">
        <v>79060</v>
      </c>
      <c r="H20" s="27">
        <v>40000</v>
      </c>
      <c r="I20" s="27">
        <v>3264.4</v>
      </c>
      <c r="J20" s="27">
        <v>11800</v>
      </c>
      <c r="K20" s="27">
        <v>1729.71</v>
      </c>
    </row>
    <row r="21" spans="1:11">
      <c r="A21" s="5" t="s">
        <v>10</v>
      </c>
      <c r="B21" s="6">
        <v>4800000</v>
      </c>
      <c r="C21">
        <v>4800000</v>
      </c>
      <c r="D21" s="27">
        <v>208200</v>
      </c>
      <c r="E21" s="27">
        <v>0</v>
      </c>
      <c r="F21" s="27">
        <v>187150</v>
      </c>
      <c r="G21" s="27">
        <v>0</v>
      </c>
      <c r="H21" s="27">
        <v>0</v>
      </c>
      <c r="I21" s="27">
        <v>0</v>
      </c>
      <c r="J21" s="27">
        <v>607485</v>
      </c>
      <c r="K21" s="27">
        <v>97155</v>
      </c>
    </row>
    <row r="22" spans="1:11">
      <c r="A22" s="5" t="s">
        <v>11</v>
      </c>
      <c r="B22" s="6">
        <v>1000000</v>
      </c>
      <c r="C22">
        <v>1030000</v>
      </c>
      <c r="D22" s="27">
        <v>0</v>
      </c>
      <c r="E22" s="27">
        <v>0</v>
      </c>
      <c r="F22" s="27">
        <v>4710</v>
      </c>
      <c r="G22" s="27">
        <v>6700</v>
      </c>
      <c r="H22" s="27">
        <v>0</v>
      </c>
      <c r="I22" s="27">
        <v>41006.97</v>
      </c>
      <c r="J22" s="27">
        <v>5785</v>
      </c>
      <c r="K22" s="27">
        <v>76697.67</v>
      </c>
    </row>
    <row r="23" spans="1:11">
      <c r="A23" s="5" t="s">
        <v>12</v>
      </c>
      <c r="B23" s="6">
        <v>8803000</v>
      </c>
      <c r="C23">
        <v>11433000</v>
      </c>
      <c r="D23" s="27">
        <v>0</v>
      </c>
      <c r="E23" s="27">
        <v>1062159</v>
      </c>
      <c r="F23" s="27">
        <v>1180834.55</v>
      </c>
      <c r="G23" s="27">
        <v>0</v>
      </c>
      <c r="H23" s="27">
        <v>3349700.81</v>
      </c>
      <c r="I23" s="27">
        <v>457247.64</v>
      </c>
      <c r="J23" s="27">
        <v>0</v>
      </c>
      <c r="K23" s="27">
        <v>0</v>
      </c>
    </row>
    <row r="24" spans="1:11">
      <c r="A24" s="5" t="s">
        <v>13</v>
      </c>
      <c r="B24" s="6">
        <v>14000000</v>
      </c>
      <c r="C24">
        <v>14600000</v>
      </c>
      <c r="D24" s="27">
        <v>925993.16</v>
      </c>
      <c r="E24" s="27">
        <v>931445.5</v>
      </c>
      <c r="F24" s="27">
        <v>878901.79</v>
      </c>
      <c r="G24" s="27">
        <v>1622510.52</v>
      </c>
      <c r="H24" s="27">
        <v>862426.28</v>
      </c>
      <c r="I24" s="27">
        <v>892500.25</v>
      </c>
      <c r="J24" s="27">
        <v>890737.68</v>
      </c>
      <c r="K24" s="27">
        <v>887530.71</v>
      </c>
    </row>
    <row r="25" spans="1:11">
      <c r="A25" s="5" t="s">
        <v>14</v>
      </c>
      <c r="B25" s="6">
        <v>3060000</v>
      </c>
      <c r="C25">
        <v>5710000</v>
      </c>
      <c r="D25" s="27">
        <v>0</v>
      </c>
      <c r="E25" s="27">
        <v>336825.97</v>
      </c>
      <c r="F25" s="27">
        <v>0</v>
      </c>
      <c r="G25" s="27">
        <v>23733.06</v>
      </c>
      <c r="H25" s="27">
        <v>0</v>
      </c>
      <c r="I25" s="27">
        <v>461994.26</v>
      </c>
      <c r="J25" s="27">
        <v>125670</v>
      </c>
      <c r="K25" s="27">
        <v>3790</v>
      </c>
    </row>
    <row r="26" spans="1:11">
      <c r="A26" s="5" t="s">
        <v>15</v>
      </c>
      <c r="B26" s="6">
        <v>4785500</v>
      </c>
      <c r="C26">
        <v>7193158</v>
      </c>
      <c r="D26" s="27">
        <v>0</v>
      </c>
      <c r="E26" s="27">
        <v>0</v>
      </c>
      <c r="F26" s="27">
        <v>256296</v>
      </c>
      <c r="G26" s="27">
        <v>145153.24</v>
      </c>
      <c r="H26" s="27">
        <v>0</v>
      </c>
      <c r="I26" s="27">
        <v>137443.12</v>
      </c>
      <c r="J26" s="27">
        <v>599351.30000000005</v>
      </c>
      <c r="K26" s="27">
        <v>3834.76</v>
      </c>
    </row>
    <row r="27" spans="1:11">
      <c r="A27" s="5" t="s">
        <v>16</v>
      </c>
      <c r="B27" s="6">
        <v>930000</v>
      </c>
      <c r="C27">
        <v>1230000</v>
      </c>
      <c r="D27" s="27">
        <v>0</v>
      </c>
      <c r="E27" s="27">
        <v>30302.400000000001</v>
      </c>
      <c r="F27" s="27">
        <v>28036.799999999999</v>
      </c>
      <c r="G27" s="27">
        <v>0</v>
      </c>
      <c r="H27" s="27">
        <v>29665.200000000001</v>
      </c>
      <c r="I27" s="27">
        <v>190222.11</v>
      </c>
      <c r="J27" s="27">
        <v>15930</v>
      </c>
      <c r="K27" s="27">
        <v>294139.05</v>
      </c>
    </row>
    <row r="28" spans="1:11">
      <c r="A28" s="3" t="s">
        <v>17</v>
      </c>
      <c r="B28" s="4">
        <f>B29+B30+B31+B32+B33+B34+B35+B36+B37</f>
        <v>19032983</v>
      </c>
      <c r="C28" s="34">
        <f>C29+C30+C31+C32+C33+C34++C35+C36+C37</f>
        <v>23252983</v>
      </c>
      <c r="D28" s="30">
        <f t="shared" ref="D28:J28" si="2">D29+D30+D31+D32+D33+D34+D35+D36+D37</f>
        <v>87309.05</v>
      </c>
      <c r="E28" s="30">
        <f t="shared" si="2"/>
        <v>154162.08000000002</v>
      </c>
      <c r="F28" s="30">
        <f t="shared" si="2"/>
        <v>406019.51</v>
      </c>
      <c r="G28" s="30">
        <f t="shared" si="2"/>
        <v>1486049.38</v>
      </c>
      <c r="H28" s="30">
        <f t="shared" si="2"/>
        <v>195408.24</v>
      </c>
      <c r="I28" s="30">
        <f t="shared" si="2"/>
        <v>720486.10000000009</v>
      </c>
      <c r="J28" s="30">
        <f t="shared" si="2"/>
        <v>311486.48000000004</v>
      </c>
      <c r="K28" s="30">
        <f>K29+K30+K31+K32+K33+K34+K35+K36+K37</f>
        <v>616099.31000000006</v>
      </c>
    </row>
    <row r="29" spans="1:11">
      <c r="A29" s="5" t="s">
        <v>18</v>
      </c>
      <c r="B29" s="6">
        <v>1043000</v>
      </c>
      <c r="C29">
        <v>1243000</v>
      </c>
      <c r="D29" s="27">
        <v>0</v>
      </c>
      <c r="E29" s="27">
        <v>0</v>
      </c>
      <c r="F29" s="27">
        <v>0</v>
      </c>
      <c r="G29" s="27">
        <v>205516.67</v>
      </c>
      <c r="H29" s="27">
        <v>0</v>
      </c>
      <c r="I29" s="27">
        <v>43648.13</v>
      </c>
      <c r="J29" s="27">
        <v>44955.79</v>
      </c>
      <c r="K29" s="27">
        <v>27315.75</v>
      </c>
    </row>
    <row r="30" spans="1:11">
      <c r="A30" s="5" t="s">
        <v>19</v>
      </c>
      <c r="B30" s="6">
        <v>320000</v>
      </c>
      <c r="C30">
        <v>875000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8230.7199999999993</v>
      </c>
      <c r="J30" s="27">
        <v>0</v>
      </c>
      <c r="K30" s="27">
        <v>5654</v>
      </c>
    </row>
    <row r="31" spans="1:11">
      <c r="A31" s="5" t="s">
        <v>20</v>
      </c>
      <c r="B31" s="6">
        <v>3200000</v>
      </c>
      <c r="C31">
        <v>4600000</v>
      </c>
      <c r="D31" s="27">
        <v>0</v>
      </c>
      <c r="E31" s="27">
        <v>0</v>
      </c>
      <c r="F31" s="27">
        <v>0</v>
      </c>
      <c r="G31" s="27">
        <v>264386.8</v>
      </c>
      <c r="H31" s="27">
        <v>0</v>
      </c>
      <c r="I31" s="27">
        <v>15842.22</v>
      </c>
      <c r="J31" s="27">
        <v>0</v>
      </c>
      <c r="K31" s="27">
        <v>224997</v>
      </c>
    </row>
    <row r="32" spans="1:11">
      <c r="A32" s="5" t="s">
        <v>21</v>
      </c>
      <c r="B32" s="6">
        <v>90000</v>
      </c>
      <c r="C32">
        <v>90000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</row>
    <row r="33" spans="1:11">
      <c r="A33" s="5" t="s">
        <v>22</v>
      </c>
      <c r="B33" s="6">
        <v>639857</v>
      </c>
      <c r="C33">
        <v>639857</v>
      </c>
      <c r="D33" s="27">
        <v>0</v>
      </c>
      <c r="E33" s="27">
        <v>0</v>
      </c>
      <c r="F33" s="27">
        <v>0</v>
      </c>
      <c r="G33" s="27">
        <v>7244</v>
      </c>
      <c r="H33" s="27">
        <v>0</v>
      </c>
      <c r="I33" s="27">
        <v>26363.37</v>
      </c>
      <c r="J33" s="27">
        <v>0</v>
      </c>
      <c r="K33" s="27">
        <v>9169.76</v>
      </c>
    </row>
    <row r="34" spans="1:11">
      <c r="A34" s="5" t="s">
        <v>23</v>
      </c>
      <c r="B34" s="6">
        <v>185000</v>
      </c>
      <c r="C34">
        <v>295000</v>
      </c>
      <c r="D34" s="27">
        <v>0</v>
      </c>
      <c r="E34" s="27">
        <v>0</v>
      </c>
      <c r="F34" s="27">
        <v>2862.04</v>
      </c>
      <c r="G34" s="27">
        <v>10030.36</v>
      </c>
      <c r="H34" s="27">
        <v>0</v>
      </c>
      <c r="I34" s="27">
        <v>34742.31</v>
      </c>
      <c r="J34" s="27">
        <v>42580</v>
      </c>
      <c r="K34" s="27">
        <v>16208.63</v>
      </c>
    </row>
    <row r="35" spans="1:11">
      <c r="A35" s="5" t="s">
        <v>24</v>
      </c>
      <c r="B35" s="6">
        <v>3812000</v>
      </c>
      <c r="C35">
        <v>3982000</v>
      </c>
      <c r="D35" s="27">
        <v>87309.05</v>
      </c>
      <c r="E35" s="27">
        <v>133214.72</v>
      </c>
      <c r="F35" s="27">
        <v>109331.1</v>
      </c>
      <c r="G35" s="27">
        <v>222199.72</v>
      </c>
      <c r="H35" s="27">
        <v>124608.24</v>
      </c>
      <c r="I35" s="27">
        <v>191491.07</v>
      </c>
      <c r="J35" s="27">
        <v>158837.70000000001</v>
      </c>
      <c r="K35" s="27">
        <v>177811.7</v>
      </c>
    </row>
    <row r="36" spans="1:11">
      <c r="A36" s="5" t="s">
        <v>25</v>
      </c>
      <c r="B36" s="6">
        <v>0</v>
      </c>
      <c r="C36" s="32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</row>
    <row r="37" spans="1:11">
      <c r="A37" s="5" t="s">
        <v>26</v>
      </c>
      <c r="B37" s="6">
        <v>9743126</v>
      </c>
      <c r="C37">
        <v>11528126</v>
      </c>
      <c r="D37" s="27">
        <v>0</v>
      </c>
      <c r="E37" s="27">
        <v>20947.36</v>
      </c>
      <c r="F37" s="27">
        <v>293826.37</v>
      </c>
      <c r="G37" s="27">
        <v>776671.83</v>
      </c>
      <c r="H37" s="27">
        <v>70800</v>
      </c>
      <c r="I37" s="27">
        <v>400168.28</v>
      </c>
      <c r="J37" s="27">
        <v>65112.99</v>
      </c>
      <c r="K37" s="27">
        <v>154942.47</v>
      </c>
    </row>
    <row r="38" spans="1:11">
      <c r="A38" s="3" t="s">
        <v>27</v>
      </c>
      <c r="B38" s="4"/>
      <c r="E38" s="27"/>
      <c r="F38" s="27"/>
      <c r="G38" s="27"/>
      <c r="H38" s="27"/>
      <c r="I38" s="27"/>
      <c r="J38" s="27"/>
      <c r="K38" s="27"/>
    </row>
    <row r="39" spans="1:11">
      <c r="A39" s="5" t="s">
        <v>28</v>
      </c>
      <c r="B39" s="6"/>
      <c r="E39" s="27"/>
      <c r="F39" s="27"/>
      <c r="G39" s="27"/>
      <c r="H39" s="27"/>
      <c r="I39" s="27"/>
      <c r="J39" s="27"/>
      <c r="K39" s="27"/>
    </row>
    <row r="40" spans="1:11">
      <c r="A40" s="5" t="s">
        <v>29</v>
      </c>
      <c r="B40" s="6"/>
      <c r="E40" s="27"/>
      <c r="F40" s="27"/>
      <c r="G40" s="27"/>
      <c r="H40" s="27"/>
      <c r="I40" s="27"/>
      <c r="J40" s="27"/>
      <c r="K40" s="27"/>
    </row>
    <row r="41" spans="1:11">
      <c r="A41" s="5" t="s">
        <v>30</v>
      </c>
      <c r="B41" s="6"/>
      <c r="E41" s="27"/>
      <c r="F41" s="27"/>
      <c r="G41" s="27"/>
      <c r="H41" s="27"/>
      <c r="I41" s="27"/>
      <c r="J41" s="27"/>
      <c r="K41" s="27"/>
    </row>
    <row r="42" spans="1:11">
      <c r="A42" s="5" t="s">
        <v>31</v>
      </c>
      <c r="B42" s="6"/>
      <c r="E42" s="27"/>
      <c r="F42" s="27"/>
      <c r="G42" s="27"/>
      <c r="H42" s="27"/>
      <c r="I42" s="27"/>
      <c r="J42" s="27"/>
      <c r="K42" s="27"/>
    </row>
    <row r="43" spans="1:11">
      <c r="A43" s="5" t="s">
        <v>32</v>
      </c>
      <c r="B43" s="6"/>
      <c r="E43" s="27"/>
      <c r="F43" s="27"/>
      <c r="G43" s="27"/>
      <c r="H43" s="27"/>
      <c r="I43" s="27"/>
      <c r="J43" s="27"/>
      <c r="K43" s="27"/>
    </row>
    <row r="44" spans="1:11">
      <c r="A44" s="5" t="s">
        <v>33</v>
      </c>
      <c r="B44" s="6"/>
      <c r="E44" s="27"/>
      <c r="F44" s="27"/>
      <c r="G44" s="27"/>
      <c r="H44" s="27"/>
      <c r="I44" s="27"/>
      <c r="J44" s="27"/>
      <c r="K44" s="27"/>
    </row>
    <row r="45" spans="1:11">
      <c r="A45" s="5" t="s">
        <v>34</v>
      </c>
      <c r="B45" s="6"/>
      <c r="E45" s="27"/>
      <c r="F45" s="27"/>
      <c r="G45" s="27"/>
      <c r="H45" s="27"/>
      <c r="I45" s="27"/>
      <c r="J45" s="27"/>
      <c r="K45" s="27"/>
    </row>
    <row r="46" spans="1:11">
      <c r="A46" s="5" t="s">
        <v>35</v>
      </c>
      <c r="B46" s="6"/>
      <c r="E46" s="27"/>
      <c r="F46" s="27"/>
      <c r="G46" s="27"/>
      <c r="H46" s="27"/>
      <c r="I46" s="27"/>
      <c r="J46" s="27"/>
      <c r="K46" s="27"/>
    </row>
    <row r="47" spans="1:11">
      <c r="A47" s="3" t="s">
        <v>36</v>
      </c>
      <c r="B47" s="4"/>
      <c r="E47" s="27"/>
      <c r="F47" s="27"/>
      <c r="G47" s="27"/>
      <c r="H47" s="27"/>
      <c r="I47" s="27"/>
      <c r="J47" s="27"/>
      <c r="K47" s="27"/>
    </row>
    <row r="48" spans="1:11">
      <c r="A48" s="5" t="s">
        <v>37</v>
      </c>
      <c r="B48" s="6"/>
      <c r="E48" s="27"/>
      <c r="F48" s="27"/>
      <c r="G48" s="27"/>
      <c r="H48" s="27"/>
      <c r="I48" s="27"/>
      <c r="J48" s="27"/>
      <c r="K48" s="27"/>
    </row>
    <row r="49" spans="1:11">
      <c r="A49" s="5" t="s">
        <v>38</v>
      </c>
      <c r="B49" s="6"/>
      <c r="E49" s="27"/>
      <c r="F49" s="27"/>
      <c r="G49" s="27"/>
      <c r="H49" s="27"/>
      <c r="I49" s="27"/>
      <c r="J49" s="27"/>
      <c r="K49" s="27"/>
    </row>
    <row r="50" spans="1:11">
      <c r="A50" s="5" t="s">
        <v>39</v>
      </c>
      <c r="B50" s="6"/>
      <c r="E50" s="27"/>
      <c r="F50" s="27"/>
      <c r="G50" s="27"/>
      <c r="H50" s="27"/>
      <c r="I50" s="27"/>
      <c r="J50" s="27"/>
      <c r="K50" s="27"/>
    </row>
    <row r="51" spans="1:11">
      <c r="A51" s="5" t="s">
        <v>40</v>
      </c>
      <c r="B51" s="6"/>
      <c r="E51" s="27"/>
      <c r="F51" s="27"/>
      <c r="G51" s="27"/>
      <c r="H51" s="27"/>
      <c r="I51" s="27"/>
      <c r="J51" s="27"/>
      <c r="K51" s="27"/>
    </row>
    <row r="52" spans="1:11">
      <c r="A52" s="5" t="s">
        <v>41</v>
      </c>
      <c r="B52" s="6"/>
      <c r="E52" s="27"/>
      <c r="F52" s="27"/>
      <c r="G52" s="27"/>
      <c r="H52" s="27"/>
      <c r="I52" s="27"/>
      <c r="J52" s="27"/>
      <c r="K52" s="27"/>
    </row>
    <row r="53" spans="1:11">
      <c r="A53" s="5" t="s">
        <v>42</v>
      </c>
      <c r="B53" s="6"/>
      <c r="E53" s="27"/>
      <c r="F53" s="27"/>
      <c r="G53" s="27"/>
      <c r="H53" s="27"/>
      <c r="I53" s="27"/>
      <c r="J53" s="27"/>
      <c r="K53" s="27"/>
    </row>
    <row r="54" spans="1:11">
      <c r="A54" s="3" t="s">
        <v>43</v>
      </c>
      <c r="B54" s="4">
        <f>B55+B56+B57+B58+B59+B60+B61+B62+B63</f>
        <v>3228000</v>
      </c>
      <c r="C54" s="34">
        <f>C55+C56+C57+C58+C59+C60+C61+C62+C63</f>
        <v>12603000</v>
      </c>
      <c r="D54" s="30">
        <f t="shared" ref="D54:J54" si="3">D55+D56+D57+D58+D59+D60+D61+D62+D63</f>
        <v>0</v>
      </c>
      <c r="E54" s="30">
        <f t="shared" si="3"/>
        <v>37960.6</v>
      </c>
      <c r="F54" s="30">
        <f t="shared" si="3"/>
        <v>838210.03</v>
      </c>
      <c r="G54" s="30">
        <f t="shared" si="3"/>
        <v>234999.99</v>
      </c>
      <c r="H54" s="30">
        <f t="shared" si="3"/>
        <v>168819</v>
      </c>
      <c r="I54" s="30">
        <f t="shared" si="3"/>
        <v>298030.24</v>
      </c>
      <c r="J54" s="30">
        <f t="shared" si="3"/>
        <v>151515.29999999999</v>
      </c>
      <c r="K54" s="30">
        <f>K55+K56+K57+K58+K59+K60+K61+K62+K63</f>
        <v>40751.61</v>
      </c>
    </row>
    <row r="55" spans="1:11">
      <c r="A55" s="5" t="s">
        <v>44</v>
      </c>
      <c r="B55" s="6">
        <v>2238000</v>
      </c>
      <c r="C55">
        <v>5638000</v>
      </c>
      <c r="D55" s="27">
        <v>0</v>
      </c>
      <c r="E55" s="27">
        <v>37960.6</v>
      </c>
      <c r="F55" s="27">
        <v>417010.02</v>
      </c>
      <c r="G55" s="27">
        <v>234999.99</v>
      </c>
      <c r="H55" s="27">
        <v>96819</v>
      </c>
      <c r="I55" s="27">
        <v>280120.2</v>
      </c>
      <c r="J55" s="27">
        <v>6699.98</v>
      </c>
      <c r="K55" s="27">
        <v>27417.61</v>
      </c>
    </row>
    <row r="56" spans="1:11">
      <c r="A56" s="5" t="s">
        <v>45</v>
      </c>
      <c r="B56" s="6">
        <v>40000</v>
      </c>
      <c r="C56">
        <v>140000</v>
      </c>
      <c r="D56" s="27"/>
      <c r="E56" s="27"/>
      <c r="F56" s="27"/>
      <c r="G56" s="27"/>
      <c r="H56" s="27"/>
      <c r="I56" s="27"/>
      <c r="J56" s="27"/>
      <c r="K56" s="27">
        <v>0</v>
      </c>
    </row>
    <row r="57" spans="1:11">
      <c r="A57" s="5" t="s">
        <v>46</v>
      </c>
      <c r="B57" s="6"/>
      <c r="D57" s="27"/>
      <c r="E57" s="27"/>
      <c r="F57" s="27"/>
      <c r="G57" s="27"/>
      <c r="H57" s="27"/>
      <c r="I57" s="27"/>
      <c r="J57" s="27"/>
      <c r="K57" s="27"/>
    </row>
    <row r="58" spans="1:11">
      <c r="A58" s="5" t="s">
        <v>47</v>
      </c>
      <c r="B58" s="6"/>
      <c r="C58">
        <v>4000000</v>
      </c>
      <c r="D58" s="27"/>
      <c r="E58" s="27"/>
      <c r="F58" s="27"/>
      <c r="G58" s="27"/>
      <c r="H58" s="27"/>
      <c r="I58" s="27"/>
      <c r="J58" s="27"/>
      <c r="K58" s="27"/>
    </row>
    <row r="59" spans="1:11">
      <c r="A59" s="5" t="s">
        <v>48</v>
      </c>
      <c r="B59" s="6">
        <v>750000</v>
      </c>
      <c r="C59">
        <v>1830000</v>
      </c>
      <c r="D59" s="27">
        <v>0</v>
      </c>
      <c r="E59" s="27">
        <v>0</v>
      </c>
      <c r="F59" s="27">
        <v>421200.01</v>
      </c>
      <c r="G59" s="27">
        <v>0</v>
      </c>
      <c r="H59" s="27">
        <v>72000</v>
      </c>
      <c r="I59" s="27">
        <v>17910.04</v>
      </c>
      <c r="J59" s="27">
        <v>98000</v>
      </c>
      <c r="K59" s="27">
        <v>13334</v>
      </c>
    </row>
    <row r="60" spans="1:11">
      <c r="A60" s="5" t="s">
        <v>49</v>
      </c>
      <c r="B60" s="6"/>
      <c r="D60" s="27"/>
      <c r="E60" s="27"/>
      <c r="F60" s="27"/>
      <c r="G60" s="27"/>
      <c r="H60" s="27"/>
      <c r="I60" s="27"/>
      <c r="J60" s="27"/>
      <c r="K60" s="27"/>
    </row>
    <row r="61" spans="1:11">
      <c r="A61" s="5" t="s">
        <v>50</v>
      </c>
      <c r="B61" s="6"/>
      <c r="D61" s="27"/>
      <c r="E61" s="27"/>
      <c r="F61" s="27"/>
      <c r="G61" s="27"/>
      <c r="H61" s="27"/>
      <c r="I61" s="27"/>
      <c r="J61" s="27"/>
      <c r="K61" s="27"/>
    </row>
    <row r="62" spans="1:11">
      <c r="A62" s="5" t="s">
        <v>51</v>
      </c>
      <c r="B62" s="6">
        <v>200000</v>
      </c>
      <c r="C62">
        <v>400000</v>
      </c>
      <c r="D62" s="27"/>
      <c r="E62" s="27"/>
      <c r="F62" s="27"/>
      <c r="G62" s="27"/>
      <c r="H62" s="27"/>
      <c r="I62" s="27"/>
      <c r="J62" s="27"/>
      <c r="K62" s="27"/>
    </row>
    <row r="63" spans="1:11">
      <c r="A63" s="5" t="s">
        <v>52</v>
      </c>
      <c r="B63" s="6"/>
      <c r="C63">
        <v>595000</v>
      </c>
      <c r="D63" s="27"/>
      <c r="E63" s="27"/>
      <c r="F63" s="27"/>
      <c r="G63" s="27"/>
      <c r="H63" s="27"/>
      <c r="I63" s="27"/>
      <c r="J63" s="27">
        <v>46815.32</v>
      </c>
      <c r="K63" s="27"/>
    </row>
    <row r="64" spans="1:11">
      <c r="A64" s="3" t="s">
        <v>53</v>
      </c>
      <c r="B64" s="4"/>
      <c r="C64" s="31">
        <f>C65+C66+C67+C68</f>
        <v>31000000</v>
      </c>
      <c r="E64" s="27"/>
      <c r="F64" s="27"/>
      <c r="G64" s="27"/>
      <c r="H64" s="27"/>
      <c r="I64" s="27"/>
      <c r="J64" s="27"/>
      <c r="K64" s="27"/>
    </row>
    <row r="65" spans="1:16">
      <c r="A65" s="5" t="s">
        <v>54</v>
      </c>
      <c r="B65" s="6"/>
      <c r="C65">
        <v>31000000</v>
      </c>
      <c r="E65" s="27"/>
      <c r="F65" s="27"/>
      <c r="G65" s="27"/>
      <c r="H65" s="27"/>
      <c r="I65" s="27"/>
      <c r="J65" s="27"/>
      <c r="K65" s="27"/>
    </row>
    <row r="66" spans="1:16">
      <c r="A66" s="5" t="s">
        <v>55</v>
      </c>
      <c r="B66" s="6"/>
      <c r="E66" s="27"/>
      <c r="F66" s="27"/>
      <c r="G66" s="27"/>
      <c r="H66" s="27"/>
      <c r="I66" s="27"/>
      <c r="J66" s="27"/>
      <c r="K66" s="27"/>
    </row>
    <row r="67" spans="1:16">
      <c r="A67" s="5" t="s">
        <v>56</v>
      </c>
      <c r="B67" s="6"/>
      <c r="E67" s="27"/>
      <c r="F67" s="27"/>
      <c r="G67" s="27"/>
      <c r="H67" s="27"/>
      <c r="I67" s="27"/>
      <c r="J67" s="27"/>
      <c r="K67" s="27"/>
    </row>
    <row r="68" spans="1:16">
      <c r="A68" s="5" t="s">
        <v>57</v>
      </c>
      <c r="B68" s="6"/>
      <c r="E68" s="27"/>
      <c r="F68" s="27"/>
      <c r="G68" s="27"/>
      <c r="H68" s="27"/>
      <c r="I68" s="27"/>
      <c r="J68" s="27"/>
      <c r="K68" s="27"/>
    </row>
    <row r="69" spans="1:16">
      <c r="A69" s="3" t="s">
        <v>58</v>
      </c>
      <c r="B69" s="4"/>
      <c r="E69" s="27"/>
      <c r="F69" s="27"/>
      <c r="G69" s="27"/>
      <c r="H69" s="27"/>
      <c r="I69" s="27"/>
      <c r="J69" s="27"/>
      <c r="K69" s="27"/>
    </row>
    <row r="70" spans="1:16">
      <c r="A70" s="5" t="s">
        <v>59</v>
      </c>
      <c r="B70" s="6"/>
      <c r="E70" s="27"/>
      <c r="F70" s="27"/>
      <c r="G70" s="27"/>
      <c r="H70" s="27"/>
      <c r="I70" s="27"/>
      <c r="J70" s="27"/>
      <c r="K70" s="27"/>
    </row>
    <row r="71" spans="1:16">
      <c r="A71" s="5" t="s">
        <v>60</v>
      </c>
      <c r="B71" s="6"/>
      <c r="E71" s="27"/>
      <c r="F71" s="27"/>
      <c r="G71" s="27"/>
      <c r="H71" s="27"/>
      <c r="I71" s="27"/>
      <c r="J71" s="27"/>
      <c r="K71" s="27"/>
    </row>
    <row r="72" spans="1:16">
      <c r="A72" s="3" t="s">
        <v>61</v>
      </c>
      <c r="B72" s="4"/>
      <c r="E72" s="27"/>
      <c r="F72" s="27"/>
      <c r="G72" s="27"/>
      <c r="H72" s="27"/>
      <c r="I72" s="27"/>
      <c r="J72" s="27"/>
      <c r="K72" s="27"/>
    </row>
    <row r="73" spans="1:16">
      <c r="A73" s="5" t="s">
        <v>62</v>
      </c>
      <c r="B73" s="6"/>
      <c r="E73" s="27"/>
      <c r="F73" s="27"/>
      <c r="G73" s="27"/>
      <c r="H73" s="27"/>
      <c r="I73" s="27"/>
      <c r="J73" s="27"/>
      <c r="K73" s="27"/>
    </row>
    <row r="74" spans="1:16">
      <c r="A74" s="5" t="s">
        <v>63</v>
      </c>
      <c r="B74" s="6"/>
      <c r="E74" s="27"/>
      <c r="F74" s="27"/>
      <c r="G74" s="27"/>
      <c r="H74" s="27"/>
      <c r="I74" s="27"/>
      <c r="J74" s="27"/>
      <c r="K74" s="27"/>
    </row>
    <row r="75" spans="1:16">
      <c r="A75" s="5" t="s">
        <v>64</v>
      </c>
      <c r="B75" s="6"/>
      <c r="E75" s="27"/>
      <c r="F75" s="27"/>
      <c r="G75" s="27"/>
      <c r="H75" s="27"/>
      <c r="I75" s="27"/>
      <c r="J75" s="27"/>
      <c r="K75" s="27"/>
    </row>
    <row r="76" spans="1:16">
      <c r="A76" s="1" t="s">
        <v>67</v>
      </c>
      <c r="B76" s="2"/>
      <c r="C76" s="2"/>
      <c r="D76" s="2"/>
      <c r="E76" s="29"/>
      <c r="F76" s="29"/>
      <c r="G76" s="29"/>
      <c r="H76" s="29"/>
      <c r="I76" s="29"/>
      <c r="J76" s="29"/>
      <c r="K76" s="29"/>
      <c r="L76" s="2"/>
      <c r="M76" s="2"/>
      <c r="N76" s="2"/>
      <c r="O76" s="2"/>
      <c r="P76" s="2"/>
    </row>
    <row r="77" spans="1:16">
      <c r="A77" s="3" t="s">
        <v>68</v>
      </c>
      <c r="B77" s="4"/>
    </row>
    <row r="78" spans="1:16">
      <c r="A78" s="5" t="s">
        <v>69</v>
      </c>
      <c r="B78" s="6"/>
    </row>
    <row r="79" spans="1:16">
      <c r="A79" s="5" t="s">
        <v>70</v>
      </c>
      <c r="B79" s="6"/>
    </row>
    <row r="80" spans="1:16">
      <c r="A80" s="3" t="s">
        <v>71</v>
      </c>
      <c r="B80" s="4"/>
    </row>
    <row r="81" spans="1:17">
      <c r="A81" s="5" t="s">
        <v>72</v>
      </c>
      <c r="B81" s="6"/>
    </row>
    <row r="82" spans="1:17">
      <c r="A82" s="5" t="s">
        <v>73</v>
      </c>
      <c r="B82" s="6"/>
    </row>
    <row r="83" spans="1:17">
      <c r="A83" s="3" t="s">
        <v>74</v>
      </c>
      <c r="B83" s="4"/>
    </row>
    <row r="84" spans="1:17" ht="15.6" customHeight="1">
      <c r="A84" s="5" t="s">
        <v>75</v>
      </c>
      <c r="B84" s="6"/>
    </row>
    <row r="85" spans="1:17" s="35" customFormat="1" ht="24.95" customHeight="1">
      <c r="A85" s="46" t="s">
        <v>65</v>
      </c>
      <c r="B85" s="37">
        <f>B12+B18+B28+B54</f>
        <v>551669483</v>
      </c>
      <c r="C85" s="37">
        <f>C12+C18+C28+C54+C64</f>
        <v>606382141</v>
      </c>
      <c r="D85" s="38">
        <f>D12+D18+D28+D54</f>
        <v>35145830.68</v>
      </c>
      <c r="E85" s="38">
        <f t="shared" ref="E85:K85" si="4">E12+E18+E28+E54</f>
        <v>39016141</v>
      </c>
      <c r="F85" s="38">
        <f t="shared" si="4"/>
        <v>40092414.870000005</v>
      </c>
      <c r="G85" s="38">
        <f t="shared" si="4"/>
        <v>37823818.190000005</v>
      </c>
      <c r="H85" s="38">
        <f t="shared" si="4"/>
        <v>44406837.180000007</v>
      </c>
      <c r="I85" s="38">
        <f t="shared" si="4"/>
        <v>44106116.000000007</v>
      </c>
      <c r="J85" s="38">
        <f t="shared" si="4"/>
        <v>39639650.059999995</v>
      </c>
      <c r="K85" s="38">
        <f t="shared" si="4"/>
        <v>40195514.280000001</v>
      </c>
      <c r="L85" s="37"/>
      <c r="M85" s="37"/>
      <c r="N85" s="37"/>
      <c r="O85" s="37"/>
      <c r="P85" s="37"/>
    </row>
    <row r="88" spans="1:17" ht="15.75">
      <c r="A88" s="44" t="s">
        <v>100</v>
      </c>
      <c r="H88" s="62"/>
      <c r="I88" s="62"/>
      <c r="J88" s="62"/>
      <c r="K88" s="62"/>
      <c r="L88" s="62"/>
      <c r="M88" s="62" t="s">
        <v>107</v>
      </c>
      <c r="N88" s="62"/>
      <c r="O88" s="62"/>
      <c r="P88" s="62"/>
      <c r="Q88" s="62"/>
    </row>
    <row r="90" spans="1:17">
      <c r="A90" s="45" t="s">
        <v>103</v>
      </c>
      <c r="H90" s="63"/>
      <c r="I90" s="63"/>
      <c r="J90" s="63"/>
      <c r="K90" s="63"/>
      <c r="L90" s="63"/>
      <c r="M90" s="63" t="s">
        <v>108</v>
      </c>
      <c r="N90" s="63"/>
      <c r="O90" s="63"/>
      <c r="P90" s="63"/>
      <c r="Q90" s="63"/>
    </row>
    <row r="91" spans="1:17" ht="15.75">
      <c r="A91" s="44" t="s">
        <v>101</v>
      </c>
      <c r="H91" s="62"/>
      <c r="I91" s="62"/>
      <c r="J91" s="62"/>
      <c r="K91" s="62"/>
      <c r="L91" s="62"/>
      <c r="M91" s="62" t="s">
        <v>109</v>
      </c>
      <c r="N91" s="62"/>
      <c r="O91" s="62"/>
      <c r="P91" s="62"/>
      <c r="Q91" s="62"/>
    </row>
    <row r="92" spans="1:17" ht="15.75">
      <c r="A92" s="44" t="s">
        <v>102</v>
      </c>
      <c r="D92" s="62"/>
      <c r="E92" s="62"/>
      <c r="F92" s="62"/>
      <c r="G92" s="62"/>
      <c r="H92" s="62"/>
      <c r="I92" s="62"/>
      <c r="J92" s="62"/>
      <c r="K92" s="62"/>
      <c r="L92" s="62"/>
      <c r="M92" s="62" t="s">
        <v>110</v>
      </c>
      <c r="N92" s="62"/>
      <c r="O92" s="62"/>
      <c r="P92" s="62"/>
      <c r="Q92" s="62"/>
    </row>
    <row r="93" spans="1:17" ht="15.75">
      <c r="D93" s="62" t="s">
        <v>104</v>
      </c>
      <c r="E93" s="62"/>
      <c r="F93" s="62"/>
      <c r="G93" s="62"/>
    </row>
    <row r="95" spans="1:17">
      <c r="D95" s="63" t="s">
        <v>103</v>
      </c>
      <c r="E95" s="63"/>
      <c r="F95" s="63"/>
      <c r="G95" s="63"/>
    </row>
    <row r="96" spans="1:17" ht="15.75">
      <c r="A96" s="47"/>
      <c r="B96" s="48"/>
      <c r="D96" s="62" t="s">
        <v>105</v>
      </c>
      <c r="E96" s="62"/>
      <c r="F96" s="62"/>
      <c r="G96" s="62"/>
    </row>
    <row r="97" spans="1:7" ht="15.75">
      <c r="A97" s="47"/>
      <c r="B97" s="49"/>
      <c r="D97" s="62" t="s">
        <v>106</v>
      </c>
      <c r="E97" s="62"/>
      <c r="F97" s="62"/>
      <c r="G97" s="62"/>
    </row>
    <row r="98" spans="1:7" ht="15.6" customHeight="1">
      <c r="A98" s="47"/>
      <c r="B98" s="48"/>
    </row>
    <row r="99" spans="1:7" ht="15.6" customHeight="1" thickBot="1">
      <c r="A99" s="47"/>
    </row>
    <row r="100" spans="1:7" ht="15.75" thickBot="1">
      <c r="A100" s="26" t="s">
        <v>95</v>
      </c>
    </row>
    <row r="101" spans="1:7" ht="30.75" thickBot="1">
      <c r="A101" s="50" t="s">
        <v>96</v>
      </c>
    </row>
    <row r="102" spans="1:7" ht="60.75" thickBot="1">
      <c r="A102" s="25" t="s">
        <v>97</v>
      </c>
    </row>
  </sheetData>
  <mergeCells count="22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D97:G97"/>
    <mergeCell ref="M88:Q88"/>
    <mergeCell ref="M90:Q90"/>
    <mergeCell ref="M91:Q91"/>
    <mergeCell ref="M92:Q92"/>
    <mergeCell ref="D92:G92"/>
    <mergeCell ref="D95:G95"/>
    <mergeCell ref="D96:G96"/>
    <mergeCell ref="H88:L88"/>
    <mergeCell ref="H90:L90"/>
    <mergeCell ref="H91:L91"/>
    <mergeCell ref="H92:L92"/>
    <mergeCell ref="D93:G93"/>
  </mergeCells>
  <pageMargins left="0.23622047244094491" right="0.23622047244094491" top="0.74803149606299213" bottom="0.74803149606299213" header="0.31496062992125984" footer="0.31496062992125984"/>
  <pageSetup paperSize="7" scale="37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8"/>
  <sheetViews>
    <sheetView showGridLines="0" topLeftCell="A55" zoomScale="45" zoomScaleNormal="45" workbookViewId="0">
      <selection activeCell="J86" sqref="J86:N91"/>
    </sheetView>
  </sheetViews>
  <sheetFormatPr baseColWidth="10" defaultColWidth="11.42578125" defaultRowHeight="15"/>
  <cols>
    <col min="3" max="3" width="100.42578125" customWidth="1"/>
    <col min="4" max="4" width="15.5703125" customWidth="1"/>
    <col min="5" max="5" width="15.5703125" bestFit="1" customWidth="1"/>
    <col min="6" max="6" width="13.42578125" customWidth="1"/>
    <col min="7" max="10" width="13" bestFit="1" customWidth="1"/>
    <col min="11" max="11" width="13.14062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3:17" ht="21" customHeight="1">
      <c r="C4" s="51" t="s">
        <v>98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3:17" ht="15.75">
      <c r="C5" s="60">
        <v>2021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3:17" ht="15.75" customHeight="1">
      <c r="C6" s="55" t="s">
        <v>92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3:17" ht="15.75" customHeight="1">
      <c r="C7" s="56" t="s">
        <v>77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9" spans="3:17" ht="23.25" customHeight="1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  <c r="D11" s="30">
        <f t="shared" ref="D11:J11" si="0">D12+D13+D14+D15+D16</f>
        <v>33805074.140000001</v>
      </c>
      <c r="E11" s="30">
        <f t="shared" si="0"/>
        <v>35619425.329999998</v>
      </c>
      <c r="F11" s="30">
        <f t="shared" si="0"/>
        <v>35753150.590000004</v>
      </c>
      <c r="G11" s="30">
        <f t="shared" si="0"/>
        <v>33651708.969999999</v>
      </c>
      <c r="H11" s="30">
        <f t="shared" si="0"/>
        <v>39006283.490000002</v>
      </c>
      <c r="I11" s="30">
        <f t="shared" si="0"/>
        <v>40307738.920000002</v>
      </c>
      <c r="J11" s="30">
        <f t="shared" si="0"/>
        <v>35663799.399999999</v>
      </c>
      <c r="K11" s="30">
        <f>K12+K13+K14+K15+K16</f>
        <v>36749920.609999999</v>
      </c>
      <c r="L11" s="31"/>
      <c r="M11" s="31"/>
      <c r="N11" s="31"/>
      <c r="O11" s="31"/>
      <c r="P11" s="31"/>
    </row>
    <row r="12" spans="3:17">
      <c r="C12" s="5" t="s">
        <v>2</v>
      </c>
      <c r="D12" s="27">
        <v>29349483.809999999</v>
      </c>
      <c r="E12" s="27">
        <v>28192483.109999999</v>
      </c>
      <c r="F12" s="27">
        <v>29169385.550000001</v>
      </c>
      <c r="G12" s="27">
        <v>28205386.809999999</v>
      </c>
      <c r="H12" s="27">
        <v>28589965.739999998</v>
      </c>
      <c r="I12" s="27">
        <v>27752412.489999998</v>
      </c>
      <c r="J12" s="27">
        <v>27987779.48</v>
      </c>
      <c r="K12" s="27">
        <v>28312941.489999998</v>
      </c>
      <c r="L12" s="27"/>
      <c r="M12" s="27"/>
      <c r="N12" s="27"/>
      <c r="O12" s="27"/>
      <c r="P12" s="27"/>
    </row>
    <row r="13" spans="3:17">
      <c r="C13" s="5" t="s">
        <v>3</v>
      </c>
      <c r="D13" s="27">
        <v>48000</v>
      </c>
      <c r="E13" s="28">
        <v>1280375.48</v>
      </c>
      <c r="F13" s="27">
        <v>2382170.14</v>
      </c>
      <c r="G13" s="27">
        <v>1269569.04</v>
      </c>
      <c r="H13" s="27">
        <v>2222587.85</v>
      </c>
      <c r="I13" s="27">
        <v>1129587.8500000001</v>
      </c>
      <c r="J13" s="27">
        <v>162587.74</v>
      </c>
      <c r="K13" s="27">
        <v>2196752</v>
      </c>
      <c r="L13" s="27"/>
      <c r="M13" s="27"/>
      <c r="N13" s="27"/>
      <c r="O13" s="27"/>
      <c r="P13" s="27"/>
    </row>
    <row r="14" spans="3:17">
      <c r="C14" s="5" t="s">
        <v>4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/>
      <c r="M14" s="27"/>
      <c r="N14" s="27"/>
      <c r="O14" s="27"/>
      <c r="P14" s="27"/>
      <c r="Q14" s="17"/>
    </row>
    <row r="15" spans="3:17">
      <c r="C15" s="5" t="s">
        <v>5</v>
      </c>
      <c r="D15" s="27">
        <v>0</v>
      </c>
      <c r="E15" s="27">
        <v>1919841.06</v>
      </c>
      <c r="F15" s="27">
        <v>0</v>
      </c>
      <c r="G15" s="27">
        <v>0</v>
      </c>
      <c r="H15" s="27">
        <v>4045991.72</v>
      </c>
      <c r="I15" s="27">
        <v>7248356.1600000001</v>
      </c>
      <c r="J15" s="27">
        <v>3311441.48</v>
      </c>
      <c r="K15" s="27">
        <v>1985666.25</v>
      </c>
      <c r="L15" s="27"/>
      <c r="M15" s="27"/>
      <c r="N15" s="27"/>
      <c r="O15" s="27"/>
      <c r="P15" s="27"/>
    </row>
    <row r="16" spans="3:17">
      <c r="C16" s="5" t="s">
        <v>6</v>
      </c>
      <c r="D16" s="27">
        <v>4407590.33</v>
      </c>
      <c r="E16" s="27">
        <v>4226725.68</v>
      </c>
      <c r="F16" s="27">
        <v>4201594.9000000004</v>
      </c>
      <c r="G16" s="27">
        <v>4176753.12</v>
      </c>
      <c r="H16" s="27">
        <v>4147738.18</v>
      </c>
      <c r="I16" s="27">
        <v>4177382.42</v>
      </c>
      <c r="J16" s="27">
        <v>4201990.7</v>
      </c>
      <c r="K16" s="27">
        <v>4254560.87</v>
      </c>
      <c r="L16" s="27"/>
      <c r="M16" s="27"/>
      <c r="N16" s="27"/>
      <c r="O16" s="27"/>
      <c r="P16" s="27"/>
    </row>
    <row r="17" spans="3:16">
      <c r="C17" s="3" t="s">
        <v>7</v>
      </c>
      <c r="D17" s="30">
        <f t="shared" ref="D17:J17" si="1">D18+D19+D20+D21+D22+D23+D24+D25+D26</f>
        <v>1253447.49</v>
      </c>
      <c r="E17" s="30">
        <f t="shared" si="1"/>
        <v>3204592.9899999998</v>
      </c>
      <c r="F17" s="30">
        <f t="shared" si="1"/>
        <v>3095034.7399999998</v>
      </c>
      <c r="G17" s="30">
        <f t="shared" si="1"/>
        <v>2451059.8499999996</v>
      </c>
      <c r="H17" s="30">
        <f t="shared" si="1"/>
        <v>5036326.45</v>
      </c>
      <c r="I17" s="30">
        <f t="shared" si="1"/>
        <v>2779860.7399999998</v>
      </c>
      <c r="J17" s="30">
        <f t="shared" si="1"/>
        <v>3512848.88</v>
      </c>
      <c r="K17" s="30">
        <f>K18+K19+K20+K21+K22+K23+K24+K25+K26</f>
        <v>2788742.7499999995</v>
      </c>
      <c r="L17" s="30"/>
      <c r="M17" s="30"/>
      <c r="N17" s="30"/>
      <c r="O17" s="30"/>
      <c r="P17" s="30"/>
    </row>
    <row r="18" spans="3:16">
      <c r="C18" s="5" t="s">
        <v>8</v>
      </c>
      <c r="D18" s="27">
        <v>119254.33</v>
      </c>
      <c r="E18" s="27">
        <v>843860.12</v>
      </c>
      <c r="F18" s="27">
        <v>538455.6</v>
      </c>
      <c r="G18" s="27">
        <v>573903.03</v>
      </c>
      <c r="H18" s="27">
        <v>754534.16</v>
      </c>
      <c r="I18" s="27">
        <v>596181.99</v>
      </c>
      <c r="J18" s="27">
        <v>1256089.8999999999</v>
      </c>
      <c r="K18" s="27">
        <v>1423865.85</v>
      </c>
      <c r="L18" s="27"/>
      <c r="M18" s="27"/>
      <c r="N18" s="27"/>
      <c r="O18" s="27"/>
      <c r="P18" s="27"/>
    </row>
    <row r="19" spans="3:16">
      <c r="C19" s="5" t="s">
        <v>9</v>
      </c>
      <c r="D19" s="27">
        <v>0</v>
      </c>
      <c r="E19" s="27">
        <v>0</v>
      </c>
      <c r="F19" s="27">
        <v>20650</v>
      </c>
      <c r="G19" s="27">
        <v>79060</v>
      </c>
      <c r="H19" s="27">
        <v>40000</v>
      </c>
      <c r="I19" s="27">
        <v>3264.4</v>
      </c>
      <c r="J19" s="27">
        <v>11800</v>
      </c>
      <c r="K19" s="27">
        <v>1729.71</v>
      </c>
      <c r="L19" s="27"/>
      <c r="M19" s="27"/>
      <c r="N19" s="27"/>
      <c r="O19" s="27"/>
      <c r="P19" s="27"/>
    </row>
    <row r="20" spans="3:16">
      <c r="C20" s="5" t="s">
        <v>10</v>
      </c>
      <c r="D20" s="27">
        <v>208200</v>
      </c>
      <c r="E20" s="27">
        <v>0</v>
      </c>
      <c r="F20" s="27">
        <v>187150</v>
      </c>
      <c r="G20" s="27">
        <v>0</v>
      </c>
      <c r="H20" s="27">
        <v>0</v>
      </c>
      <c r="I20" s="27">
        <v>0</v>
      </c>
      <c r="J20" s="27">
        <v>607485</v>
      </c>
      <c r="K20" s="27">
        <v>97155</v>
      </c>
      <c r="L20" s="27"/>
      <c r="M20" s="27"/>
      <c r="N20" s="27"/>
      <c r="O20" s="27"/>
      <c r="P20" s="27"/>
    </row>
    <row r="21" spans="3:16">
      <c r="C21" s="5" t="s">
        <v>11</v>
      </c>
      <c r="D21" s="27">
        <v>0</v>
      </c>
      <c r="E21" s="27">
        <v>0</v>
      </c>
      <c r="F21" s="27">
        <v>4710</v>
      </c>
      <c r="G21" s="27">
        <v>6700</v>
      </c>
      <c r="H21" s="27">
        <v>0</v>
      </c>
      <c r="I21" s="27">
        <v>41006.97</v>
      </c>
      <c r="J21" s="27">
        <v>5785</v>
      </c>
      <c r="K21" s="27">
        <v>76697.67</v>
      </c>
      <c r="L21" s="27"/>
      <c r="M21" s="27"/>
      <c r="N21" s="27"/>
      <c r="O21" s="27"/>
      <c r="P21" s="27"/>
    </row>
    <row r="22" spans="3:16">
      <c r="C22" s="5" t="s">
        <v>12</v>
      </c>
      <c r="D22" s="27">
        <v>0</v>
      </c>
      <c r="E22" s="27">
        <v>1062159</v>
      </c>
      <c r="F22" s="27">
        <v>1180834.55</v>
      </c>
      <c r="G22" s="27">
        <v>0</v>
      </c>
      <c r="H22" s="27">
        <v>3349700.81</v>
      </c>
      <c r="I22" s="27">
        <v>457247.64</v>
      </c>
      <c r="J22" s="27">
        <v>0</v>
      </c>
      <c r="K22" s="27">
        <v>0</v>
      </c>
      <c r="L22" s="27"/>
      <c r="M22" s="27"/>
      <c r="N22" s="27"/>
      <c r="O22" s="27"/>
      <c r="P22" s="27"/>
    </row>
    <row r="23" spans="3:16">
      <c r="C23" s="5" t="s">
        <v>13</v>
      </c>
      <c r="D23" s="27">
        <v>925993.16</v>
      </c>
      <c r="E23" s="27">
        <v>931445.5</v>
      </c>
      <c r="F23" s="27">
        <v>878901.79</v>
      </c>
      <c r="G23" s="27">
        <v>1622510.52</v>
      </c>
      <c r="H23" s="27">
        <v>862426.28</v>
      </c>
      <c r="I23" s="27">
        <v>892500.25</v>
      </c>
      <c r="J23" s="27">
        <v>890737.68</v>
      </c>
      <c r="K23" s="27">
        <v>887530.71</v>
      </c>
      <c r="L23" s="27"/>
      <c r="M23" s="27"/>
      <c r="N23" s="27"/>
      <c r="O23" s="27"/>
      <c r="P23" s="27"/>
    </row>
    <row r="24" spans="3:16">
      <c r="C24" s="5" t="s">
        <v>14</v>
      </c>
      <c r="D24" s="27">
        <v>0</v>
      </c>
      <c r="E24" s="27">
        <v>336825.97</v>
      </c>
      <c r="F24" s="27">
        <v>0</v>
      </c>
      <c r="G24" s="27">
        <v>23733.06</v>
      </c>
      <c r="H24" s="27">
        <v>0</v>
      </c>
      <c r="I24" s="27">
        <v>461994.26</v>
      </c>
      <c r="J24" s="27">
        <v>125670</v>
      </c>
      <c r="K24" s="27">
        <v>3790</v>
      </c>
      <c r="L24" s="27"/>
      <c r="M24" s="27"/>
      <c r="N24" s="27"/>
      <c r="O24" s="27"/>
      <c r="P24" s="27"/>
    </row>
    <row r="25" spans="3:16">
      <c r="C25" s="5" t="s">
        <v>15</v>
      </c>
      <c r="D25" s="27">
        <v>0</v>
      </c>
      <c r="E25" s="27">
        <v>0</v>
      </c>
      <c r="F25" s="27">
        <v>256296</v>
      </c>
      <c r="G25" s="27">
        <v>145153.24</v>
      </c>
      <c r="H25" s="27">
        <v>0</v>
      </c>
      <c r="I25" s="27">
        <v>137443.12</v>
      </c>
      <c r="J25" s="27">
        <v>599351.30000000005</v>
      </c>
      <c r="K25" s="27">
        <v>3834.76</v>
      </c>
      <c r="L25" s="27"/>
      <c r="M25" s="27"/>
      <c r="N25" s="27"/>
      <c r="O25" s="27"/>
      <c r="P25" s="27"/>
    </row>
    <row r="26" spans="3:16">
      <c r="C26" s="5" t="s">
        <v>16</v>
      </c>
      <c r="D26" s="27">
        <v>0</v>
      </c>
      <c r="E26" s="27">
        <v>30302.400000000001</v>
      </c>
      <c r="F26" s="27">
        <v>28036.799999999999</v>
      </c>
      <c r="G26" s="27">
        <v>0</v>
      </c>
      <c r="H26" s="27">
        <v>29665.200000000001</v>
      </c>
      <c r="I26" s="27">
        <v>190222.11</v>
      </c>
      <c r="J26" s="27">
        <v>15930</v>
      </c>
      <c r="K26" s="27">
        <v>294139.05</v>
      </c>
      <c r="L26" s="27"/>
      <c r="M26" s="27"/>
      <c r="N26" s="27"/>
      <c r="O26" s="27"/>
      <c r="P26" s="27"/>
    </row>
    <row r="27" spans="3:16">
      <c r="C27" s="3" t="s">
        <v>17</v>
      </c>
      <c r="D27" s="30">
        <f t="shared" ref="D27:J27" si="2">D28+D29+D30+D31+D32+D33+D34+D35+D36</f>
        <v>87309.05</v>
      </c>
      <c r="E27" s="30">
        <f t="shared" si="2"/>
        <v>154162.08000000002</v>
      </c>
      <c r="F27" s="30">
        <f t="shared" si="2"/>
        <v>406019.51</v>
      </c>
      <c r="G27" s="30">
        <f t="shared" si="2"/>
        <v>1486049.38</v>
      </c>
      <c r="H27" s="30">
        <f t="shared" si="2"/>
        <v>195408.24</v>
      </c>
      <c r="I27" s="30">
        <f t="shared" si="2"/>
        <v>720486.10000000009</v>
      </c>
      <c r="J27" s="30">
        <f t="shared" si="2"/>
        <v>311486.48000000004</v>
      </c>
      <c r="K27" s="30">
        <f>K28+K29+K30+K31+K32+K33+K34+K35+K36</f>
        <v>616099.31000000006</v>
      </c>
      <c r="L27" s="30"/>
      <c r="M27" s="30"/>
      <c r="N27" s="30"/>
      <c r="O27" s="30"/>
      <c r="P27" s="30"/>
    </row>
    <row r="28" spans="3:16">
      <c r="C28" s="5" t="s">
        <v>18</v>
      </c>
      <c r="D28" s="27">
        <v>0</v>
      </c>
      <c r="E28" s="27">
        <v>0</v>
      </c>
      <c r="F28" s="27">
        <v>0</v>
      </c>
      <c r="G28" s="27">
        <v>205516.67</v>
      </c>
      <c r="H28" s="27">
        <v>0</v>
      </c>
      <c r="I28" s="27">
        <v>43648.13</v>
      </c>
      <c r="J28" s="27">
        <v>44955.79</v>
      </c>
      <c r="K28" s="27">
        <v>27315.75</v>
      </c>
      <c r="L28" s="27"/>
      <c r="M28" s="27"/>
      <c r="N28" s="27"/>
      <c r="O28" s="27"/>
      <c r="P28" s="27"/>
    </row>
    <row r="29" spans="3:16">
      <c r="C29" s="5" t="s">
        <v>19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8230.7199999999993</v>
      </c>
      <c r="J29" s="27">
        <v>0</v>
      </c>
      <c r="K29" s="27">
        <v>5654</v>
      </c>
      <c r="L29" s="27"/>
      <c r="M29" s="27"/>
      <c r="N29" s="27"/>
      <c r="O29" s="27"/>
      <c r="P29" s="27"/>
    </row>
    <row r="30" spans="3:16">
      <c r="C30" s="5" t="s">
        <v>20</v>
      </c>
      <c r="D30" s="27">
        <v>0</v>
      </c>
      <c r="E30" s="27">
        <v>0</v>
      </c>
      <c r="F30" s="27">
        <v>0</v>
      </c>
      <c r="G30" s="27">
        <v>264386.8</v>
      </c>
      <c r="H30" s="27">
        <v>0</v>
      </c>
      <c r="I30" s="27">
        <v>15842.22</v>
      </c>
      <c r="J30" s="27">
        <v>0</v>
      </c>
      <c r="K30" s="27">
        <v>224997</v>
      </c>
      <c r="L30" s="27"/>
      <c r="M30" s="27"/>
      <c r="N30" s="27"/>
      <c r="O30" s="27"/>
      <c r="P30" s="27"/>
    </row>
    <row r="31" spans="3:16">
      <c r="C31" s="5" t="s">
        <v>21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/>
      <c r="M31" s="27"/>
      <c r="N31" s="27"/>
      <c r="O31" s="27"/>
      <c r="P31" s="27"/>
    </row>
    <row r="32" spans="3:16">
      <c r="C32" s="5" t="s">
        <v>22</v>
      </c>
      <c r="D32" s="27">
        <v>0</v>
      </c>
      <c r="E32" s="27">
        <v>0</v>
      </c>
      <c r="F32" s="27">
        <v>0</v>
      </c>
      <c r="G32" s="27">
        <v>7244</v>
      </c>
      <c r="H32" s="27">
        <v>0</v>
      </c>
      <c r="I32" s="27">
        <v>26363.37</v>
      </c>
      <c r="J32" s="27">
        <v>0</v>
      </c>
      <c r="K32" s="27">
        <v>9169.76</v>
      </c>
      <c r="L32" s="27"/>
      <c r="M32" s="27"/>
      <c r="N32" s="27"/>
      <c r="O32" s="27"/>
      <c r="P32" s="27"/>
    </row>
    <row r="33" spans="3:16">
      <c r="C33" s="5" t="s">
        <v>23</v>
      </c>
      <c r="D33" s="27">
        <v>0</v>
      </c>
      <c r="E33" s="27">
        <v>0</v>
      </c>
      <c r="F33" s="27">
        <v>2862.04</v>
      </c>
      <c r="G33" s="27">
        <v>10030.36</v>
      </c>
      <c r="H33" s="27">
        <v>0</v>
      </c>
      <c r="I33" s="27">
        <v>34742.31</v>
      </c>
      <c r="J33" s="27">
        <v>42580</v>
      </c>
      <c r="K33" s="27">
        <v>16208.63</v>
      </c>
      <c r="L33" s="27"/>
      <c r="M33" s="27"/>
      <c r="N33" s="27"/>
      <c r="O33" s="27"/>
      <c r="P33" s="27"/>
    </row>
    <row r="34" spans="3:16">
      <c r="C34" s="5" t="s">
        <v>24</v>
      </c>
      <c r="D34" s="27">
        <v>87309.05</v>
      </c>
      <c r="E34" s="27">
        <v>133214.72</v>
      </c>
      <c r="F34" s="27">
        <v>109331.1</v>
      </c>
      <c r="G34" s="27">
        <v>222199.72</v>
      </c>
      <c r="H34" s="27">
        <v>124608.24</v>
      </c>
      <c r="I34" s="27">
        <v>191491.07</v>
      </c>
      <c r="J34" s="27">
        <v>158837.70000000001</v>
      </c>
      <c r="K34" s="27">
        <v>177811.7</v>
      </c>
      <c r="L34" s="27"/>
      <c r="M34" s="27"/>
      <c r="N34" s="27"/>
      <c r="O34" s="27"/>
      <c r="P34" s="27"/>
    </row>
    <row r="35" spans="3:16">
      <c r="C35" s="5" t="s">
        <v>25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/>
      <c r="M35" s="27"/>
      <c r="N35" s="27"/>
      <c r="O35" s="27"/>
      <c r="P35" s="27"/>
    </row>
    <row r="36" spans="3:16">
      <c r="C36" s="5" t="s">
        <v>26</v>
      </c>
      <c r="D36" s="27">
        <v>0</v>
      </c>
      <c r="E36" s="27">
        <v>20947.36</v>
      </c>
      <c r="F36" s="27">
        <v>293826.37</v>
      </c>
      <c r="G36" s="27">
        <v>776671.83</v>
      </c>
      <c r="H36" s="27">
        <v>70800</v>
      </c>
      <c r="I36" s="27">
        <v>400168.28</v>
      </c>
      <c r="J36" s="27">
        <v>65112.99</v>
      </c>
      <c r="K36" s="27">
        <v>154942.47</v>
      </c>
      <c r="L36" s="27"/>
      <c r="M36" s="27"/>
      <c r="N36" s="27"/>
      <c r="O36" s="27"/>
      <c r="P36" s="27"/>
    </row>
    <row r="37" spans="3:16">
      <c r="C37" s="3" t="s">
        <v>27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3:16">
      <c r="C38" s="5" t="s">
        <v>28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3:16">
      <c r="C39" s="5" t="s">
        <v>29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3:16">
      <c r="C40" s="5" t="s">
        <v>30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3:16">
      <c r="C41" s="5" t="s">
        <v>31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3:16">
      <c r="C42" s="5" t="s">
        <v>32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3:16">
      <c r="C43" s="5" t="s">
        <v>33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3:16">
      <c r="C44" s="5" t="s">
        <v>34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3:16">
      <c r="C45" s="5" t="s">
        <v>35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3:16">
      <c r="C46" s="3" t="s">
        <v>36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3:16">
      <c r="C47" s="5" t="s">
        <v>37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3:16">
      <c r="C48" s="5" t="s">
        <v>38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3:16">
      <c r="C49" s="5" t="s">
        <v>39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3:16">
      <c r="C50" s="5" t="s">
        <v>40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3:16">
      <c r="C51" s="5" t="s">
        <v>41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3:16">
      <c r="C52" s="5" t="s">
        <v>42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3:16">
      <c r="C53" s="3" t="s">
        <v>43</v>
      </c>
      <c r="D53" s="30">
        <f t="shared" ref="D53:J53" si="3">D54+D55+D56+D57+D58+D59+D60+D61+D62</f>
        <v>0</v>
      </c>
      <c r="E53" s="30">
        <f t="shared" si="3"/>
        <v>37960.6</v>
      </c>
      <c r="F53" s="30">
        <f t="shared" si="3"/>
        <v>838210.03</v>
      </c>
      <c r="G53" s="30">
        <f t="shared" si="3"/>
        <v>234999.99</v>
      </c>
      <c r="H53" s="30">
        <f t="shared" si="3"/>
        <v>168819</v>
      </c>
      <c r="I53" s="30">
        <f t="shared" si="3"/>
        <v>298030.24</v>
      </c>
      <c r="J53" s="30">
        <f t="shared" si="3"/>
        <v>151515.29999999999</v>
      </c>
      <c r="K53" s="30">
        <f>K54+K55+K56+K57+K58+K59+K60+K61+K62</f>
        <v>40751.61</v>
      </c>
      <c r="L53" s="30"/>
      <c r="M53" s="30"/>
      <c r="N53" s="30"/>
      <c r="O53" s="30"/>
      <c r="P53" s="27"/>
    </row>
    <row r="54" spans="3:16">
      <c r="C54" s="5" t="s">
        <v>44</v>
      </c>
      <c r="D54" s="27">
        <v>0</v>
      </c>
      <c r="E54" s="27">
        <v>37960.6</v>
      </c>
      <c r="F54" s="27">
        <v>417010.02</v>
      </c>
      <c r="G54" s="27">
        <v>234999.99</v>
      </c>
      <c r="H54" s="27">
        <v>96819</v>
      </c>
      <c r="I54" s="27">
        <v>280120.2</v>
      </c>
      <c r="J54" s="27">
        <v>6699.98</v>
      </c>
      <c r="K54" s="27">
        <v>27417.61</v>
      </c>
      <c r="L54" s="27"/>
      <c r="M54" s="27"/>
      <c r="N54" s="27"/>
      <c r="O54" s="27"/>
      <c r="P54" s="27"/>
    </row>
    <row r="55" spans="3:16">
      <c r="C55" s="5" t="s">
        <v>45</v>
      </c>
      <c r="D55" s="27"/>
      <c r="E55" s="27"/>
      <c r="F55" s="27"/>
      <c r="G55" s="27"/>
      <c r="H55" s="27"/>
      <c r="I55" s="27"/>
      <c r="J55" s="27"/>
      <c r="K55" s="27">
        <v>0</v>
      </c>
      <c r="L55" s="27"/>
      <c r="M55" s="27"/>
      <c r="N55" s="27"/>
      <c r="O55" s="27"/>
      <c r="P55" s="27"/>
    </row>
    <row r="56" spans="3:16">
      <c r="C56" s="5" t="s">
        <v>46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3:16">
      <c r="C57" s="5" t="s">
        <v>47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3:16">
      <c r="C58" s="5" t="s">
        <v>48</v>
      </c>
      <c r="D58" s="27">
        <v>0</v>
      </c>
      <c r="E58" s="27">
        <v>0</v>
      </c>
      <c r="F58" s="27">
        <v>421200.01</v>
      </c>
      <c r="G58" s="27">
        <v>0</v>
      </c>
      <c r="H58" s="27">
        <v>72000</v>
      </c>
      <c r="I58" s="27">
        <v>17910.04</v>
      </c>
      <c r="J58" s="27">
        <v>98000</v>
      </c>
      <c r="K58" s="27">
        <v>13334</v>
      </c>
      <c r="L58" s="27"/>
      <c r="M58" s="27"/>
      <c r="N58" s="27"/>
      <c r="O58" s="27"/>
      <c r="P58" s="27"/>
    </row>
    <row r="59" spans="3:16">
      <c r="C59" s="5" t="s">
        <v>49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3:16">
      <c r="C60" s="5" t="s">
        <v>50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3:16">
      <c r="C61" s="5" t="s">
        <v>51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3:16">
      <c r="C62" s="5" t="s">
        <v>52</v>
      </c>
      <c r="D62" s="27"/>
      <c r="E62" s="27"/>
      <c r="F62" s="27"/>
      <c r="G62" s="27"/>
      <c r="H62" s="27"/>
      <c r="I62" s="27"/>
      <c r="J62" s="27">
        <v>46815.32</v>
      </c>
      <c r="K62" s="27"/>
      <c r="L62" s="27"/>
      <c r="M62" s="27"/>
      <c r="N62" s="27"/>
      <c r="O62" s="27"/>
      <c r="P62" s="27"/>
    </row>
    <row r="63" spans="3:16">
      <c r="C63" s="3" t="s">
        <v>53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3:16">
      <c r="C64" s="5" t="s">
        <v>54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3:16">
      <c r="C65" s="5" t="s">
        <v>55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3:16">
      <c r="C66" s="5" t="s">
        <v>56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3:16">
      <c r="C67" s="5" t="s">
        <v>57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3:16">
      <c r="C68" s="3" t="s">
        <v>58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3:16">
      <c r="C69" s="5" t="s">
        <v>59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3:16">
      <c r="C70" s="5" t="s">
        <v>60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3:16">
      <c r="C71" s="3" t="s">
        <v>61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3:16">
      <c r="C72" s="5" t="s">
        <v>62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3:16">
      <c r="C73" s="5" t="s">
        <v>63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3:16">
      <c r="C74" s="5" t="s">
        <v>64</v>
      </c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3:16">
      <c r="C75" s="1" t="s">
        <v>67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3:16">
      <c r="C76" s="3" t="s">
        <v>68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/>
      <c r="L76" s="30"/>
      <c r="M76" s="30"/>
      <c r="N76" s="30"/>
      <c r="O76" s="30"/>
      <c r="P76" s="30"/>
    </row>
    <row r="77" spans="3:16">
      <c r="C77" s="5" t="s">
        <v>69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3:16">
      <c r="C78" s="5" t="s">
        <v>70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3:16">
      <c r="C79" s="3" t="s">
        <v>71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3:16">
      <c r="C80" s="5" t="s">
        <v>72</v>
      </c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3:16">
      <c r="C81" s="5" t="s">
        <v>73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3:16">
      <c r="C82" s="3" t="s">
        <v>74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3:16">
      <c r="C83" s="5" t="s">
        <v>75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3:16">
      <c r="C84" s="9" t="s">
        <v>65</v>
      </c>
      <c r="D84" s="39">
        <f>D11+D17+D27+D37+D46+D53+D63+D68+D71+D75</f>
        <v>35145830.68</v>
      </c>
      <c r="E84" s="39">
        <f>E11+E17+E27+E37+E46+E53+E63+E68+E71+E75</f>
        <v>39016141</v>
      </c>
      <c r="F84" s="39">
        <f>F11+F17+F27+F53+F76</f>
        <v>40092414.870000005</v>
      </c>
      <c r="G84" s="39">
        <f>G11+G17+G27+G53+G76</f>
        <v>37823818.190000005</v>
      </c>
      <c r="H84" s="39">
        <f>H11+H17+H27+H53+H76</f>
        <v>44406837.180000007</v>
      </c>
      <c r="I84" s="39">
        <f>I11+I17+I27+I53</f>
        <v>44106116.000000007</v>
      </c>
      <c r="J84" s="39">
        <f>J11+J17+J27+J53</f>
        <v>39639650.059999995</v>
      </c>
      <c r="K84" s="39">
        <f>K11+K17+K27+K53</f>
        <v>40195514.280000001</v>
      </c>
      <c r="L84" s="39"/>
      <c r="M84" s="39"/>
      <c r="N84" s="39"/>
      <c r="O84" s="39"/>
      <c r="P84" s="39"/>
    </row>
    <row r="86" spans="3:16" ht="15.75">
      <c r="C86" s="42" t="s">
        <v>100</v>
      </c>
      <c r="J86" s="62" t="s">
        <v>107</v>
      </c>
      <c r="K86" s="62"/>
      <c r="L86" s="62"/>
      <c r="M86" s="62"/>
      <c r="N86" s="62"/>
      <c r="O86" s="43"/>
      <c r="P86" s="43"/>
    </row>
    <row r="88" spans="3:16">
      <c r="C88" s="40" t="s">
        <v>103</v>
      </c>
      <c r="J88" s="63" t="s">
        <v>108</v>
      </c>
      <c r="K88" s="63"/>
      <c r="L88" s="63"/>
      <c r="M88" s="63"/>
      <c r="N88" s="63"/>
      <c r="O88" s="41"/>
      <c r="P88" s="41"/>
    </row>
    <row r="89" spans="3:16" ht="15.75">
      <c r="C89" s="42" t="s">
        <v>101</v>
      </c>
      <c r="J89" s="62" t="s">
        <v>109</v>
      </c>
      <c r="K89" s="62"/>
      <c r="L89" s="62"/>
      <c r="M89" s="62"/>
      <c r="N89" s="62"/>
      <c r="O89" s="43"/>
      <c r="P89" s="43"/>
    </row>
    <row r="90" spans="3:16" ht="15.75">
      <c r="C90" s="42" t="s">
        <v>102</v>
      </c>
      <c r="J90" s="62" t="s">
        <v>110</v>
      </c>
      <c r="K90" s="62"/>
      <c r="L90" s="62"/>
      <c r="M90" s="62"/>
      <c r="N90" s="62"/>
      <c r="O90" s="43"/>
      <c r="P90" s="43"/>
    </row>
    <row r="91" spans="3:16">
      <c r="C91" s="41"/>
    </row>
    <row r="94" spans="3:16" ht="15.75">
      <c r="D94" s="62" t="s">
        <v>104</v>
      </c>
      <c r="E94" s="62"/>
      <c r="F94" s="62"/>
      <c r="G94" s="62"/>
    </row>
    <row r="96" spans="3:16">
      <c r="D96" s="63" t="s">
        <v>103</v>
      </c>
      <c r="E96" s="63"/>
      <c r="F96" s="63"/>
      <c r="G96" s="63"/>
    </row>
    <row r="97" spans="4:7" ht="15.75">
      <c r="D97" s="62" t="s">
        <v>105</v>
      </c>
      <c r="E97" s="62"/>
      <c r="F97" s="62"/>
      <c r="G97" s="62"/>
    </row>
    <row r="98" spans="4:7" ht="15.75">
      <c r="D98" s="62" t="s">
        <v>106</v>
      </c>
      <c r="E98" s="62"/>
      <c r="F98" s="62"/>
      <c r="G98" s="62"/>
    </row>
  </sheetData>
  <mergeCells count="13">
    <mergeCell ref="C4:P4"/>
    <mergeCell ref="C5:P5"/>
    <mergeCell ref="C6:P6"/>
    <mergeCell ref="C7:P7"/>
    <mergeCell ref="C3:P3"/>
    <mergeCell ref="D94:G94"/>
    <mergeCell ref="D96:G96"/>
    <mergeCell ref="D97:G97"/>
    <mergeCell ref="D98:G98"/>
    <mergeCell ref="J86:N86"/>
    <mergeCell ref="J88:N88"/>
    <mergeCell ref="J89:N89"/>
    <mergeCell ref="J90:N90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2021-10-07T18:15:55Z</cp:lastPrinted>
  <dcterms:created xsi:type="dcterms:W3CDTF">2021-07-29T18:58:50Z</dcterms:created>
  <dcterms:modified xsi:type="dcterms:W3CDTF">2021-12-14T12:44:27Z</dcterms:modified>
</cp:coreProperties>
</file>