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7470" windowHeight="2760"/>
  </bookViews>
  <sheets>
    <sheet name="Estadísticas ORD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3" i="1" l="1"/>
  <c r="D73" i="1"/>
  <c r="E64" i="1" s="1"/>
  <c r="D321" i="1"/>
  <c r="D401" i="1"/>
  <c r="D242" i="1"/>
  <c r="D521" i="1"/>
  <c r="E520" i="1" s="1"/>
  <c r="D361" i="1"/>
  <c r="D169" i="1"/>
  <c r="D205" i="1"/>
  <c r="D28" i="1"/>
  <c r="E27" i="1" s="1"/>
  <c r="D484" i="1"/>
  <c r="E483" i="1" s="1"/>
  <c r="D127" i="1"/>
  <c r="E125" i="1" s="1"/>
  <c r="D439" i="1"/>
  <c r="E437" i="1" s="1"/>
  <c r="E71" i="1" l="1"/>
  <c r="E67" i="1"/>
  <c r="E70" i="1"/>
  <c r="E482" i="1"/>
  <c r="E484" i="1" s="1"/>
  <c r="E66" i="1"/>
  <c r="E68" i="1"/>
  <c r="E65" i="1"/>
  <c r="E69" i="1"/>
  <c r="E72" i="1"/>
  <c r="E519" i="1"/>
  <c r="E521" i="1" s="1"/>
  <c r="E436" i="1"/>
  <c r="E26" i="1"/>
  <c r="E28" i="1" s="1"/>
  <c r="E438" i="1"/>
  <c r="E116" i="1"/>
  <c r="E122" i="1"/>
  <c r="E108" i="1"/>
  <c r="E111" i="1"/>
  <c r="E124" i="1"/>
  <c r="E117" i="1"/>
  <c r="E119" i="1"/>
  <c r="E113" i="1"/>
  <c r="E126" i="1"/>
  <c r="E120" i="1"/>
  <c r="E121" i="1"/>
  <c r="E114" i="1"/>
  <c r="E112" i="1"/>
  <c r="E110" i="1"/>
  <c r="E109" i="1"/>
  <c r="E123" i="1"/>
  <c r="E118" i="1"/>
  <c r="E107" i="1"/>
  <c r="E115" i="1"/>
  <c r="E73" i="1" l="1"/>
  <c r="E439" i="1"/>
  <c r="E127" i="1"/>
</calcChain>
</file>

<file path=xl/sharedStrings.xml><?xml version="1.0" encoding="utf-8"?>
<sst xmlns="http://schemas.openxmlformats.org/spreadsheetml/2006/main" count="122" uniqueCount="62">
  <si>
    <t>Comparación de Entrada de Casos según Sexo</t>
  </si>
  <si>
    <t>Sexo</t>
  </si>
  <si>
    <t>Casos Ingresados</t>
  </si>
  <si>
    <t>Porcentaje</t>
  </si>
  <si>
    <t>Hombres</t>
  </si>
  <si>
    <t>Mujeres</t>
  </si>
  <si>
    <t>Total General</t>
  </si>
  <si>
    <t>Medidas de Coerción</t>
  </si>
  <si>
    <t>Cantidad</t>
  </si>
  <si>
    <t>Cantidad de Casos Resueltos por Tipo de Decisión</t>
  </si>
  <si>
    <t>Tipo de Decisión</t>
  </si>
  <si>
    <t>Casos Resueltos</t>
  </si>
  <si>
    <t>Procesos Constitucionales: Hábeas Corpus</t>
  </si>
  <si>
    <t>Estatus</t>
  </si>
  <si>
    <t>Depositados</t>
  </si>
  <si>
    <t>Inadmisibles</t>
  </si>
  <si>
    <t>Acogidos</t>
  </si>
  <si>
    <t>Rechazados</t>
  </si>
  <si>
    <t xml:space="preserve">Procesos Constitucionales: Amparos </t>
  </si>
  <si>
    <t>Recursos de Apelaciones de Medidas de Coerción</t>
  </si>
  <si>
    <t>Revisiones de Medidas de Coerción</t>
  </si>
  <si>
    <t>Cese de la Prisión Preventiva</t>
  </si>
  <si>
    <t>Recursos de Apelaciones de Sentencias</t>
  </si>
  <si>
    <t>Recursos de Casaciones de Sentencias</t>
  </si>
  <si>
    <t xml:space="preserve">Cantidad de Casos Resueltos Mediante Soluciones Alternativas </t>
  </si>
  <si>
    <t>Solución Alternativa</t>
  </si>
  <si>
    <t>Cantidad de Casos</t>
  </si>
  <si>
    <t>Criterio de Oportunidad</t>
  </si>
  <si>
    <t>Conciliación</t>
  </si>
  <si>
    <t>Suspensión Condicional del Procedimiento</t>
  </si>
  <si>
    <t>Conocidas</t>
  </si>
  <si>
    <t>Suspendidas</t>
  </si>
  <si>
    <t>Impedimento de Salida Externo</t>
  </si>
  <si>
    <t>Impedimento de Salida Interno</t>
  </si>
  <si>
    <t>Arresto Domiciliario</t>
  </si>
  <si>
    <t>Vigilancia Institucional</t>
  </si>
  <si>
    <t>Libertad sin Medida de Coerción</t>
  </si>
  <si>
    <t>Garantía Económica de Imposible Cumplimiento</t>
  </si>
  <si>
    <t>Presentación Periódica</t>
  </si>
  <si>
    <t>Libertad por Garantía Económica</t>
  </si>
  <si>
    <t>Prisión Preventiva</t>
  </si>
  <si>
    <t>Amnistía</t>
  </si>
  <si>
    <t>Cumplimiento de la Pena en el Extranjero</t>
  </si>
  <si>
    <t>Indulto</t>
  </si>
  <si>
    <t>Sustitución de la Multa Definitiva</t>
  </si>
  <si>
    <t>Libertad Condicional Definitiva</t>
  </si>
  <si>
    <t>Sustitución Total de Multa por Prisión</t>
  </si>
  <si>
    <t>Cumplimiento Especial de la Pena Definitivo</t>
  </si>
  <si>
    <t>Traslados Otorgados Fuera de la Jurisdicción</t>
  </si>
  <si>
    <t>Fallecimiento</t>
  </si>
  <si>
    <t xml:space="preserve">Perdón Judicial (Con Pena Eximida) </t>
  </si>
  <si>
    <t>Prescripción</t>
  </si>
  <si>
    <t>Declinatoria al Tribunal de Adolescentes</t>
  </si>
  <si>
    <t xml:space="preserve">Condena Mínima (Pena Cumplida) </t>
  </si>
  <si>
    <t>Nulidad del Procedimiento</t>
  </si>
  <si>
    <t>Agilización de Libertad</t>
  </si>
  <si>
    <t>Archivo Definitivo</t>
  </si>
  <si>
    <t>Auto de No Ha Lugar</t>
  </si>
  <si>
    <t xml:space="preserve">Descargo </t>
  </si>
  <si>
    <t>Extinción</t>
  </si>
  <si>
    <t xml:space="preserve"> Audiencias Preliminares Conocidas y Suspendidas</t>
  </si>
  <si>
    <t>Audiencias de Fondo Conocidas y Suspendidas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</si>
</sst>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2"/>
      <color rgb="FFFFFFFF"/>
      <name val="Times New Roman"/>
      <family val="1"/>
    </font>
    <font>
      <b/>
      <sz val="10.5"/>
      <color rgb="FF000000"/>
      <name val="Times New Roman"/>
      <family val="1"/>
    </font>
    <font>
      <sz val="10.5"/>
      <color rgb="FF000000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rgb="FFFFFFFF"/>
      </right>
      <top/>
      <bottom style="thin">
        <color rgb="FFD9D9D9"/>
      </bottom>
      <diagonal/>
    </border>
    <border>
      <left style="thin">
        <color rgb="FFFFFFFF"/>
      </left>
      <right/>
      <top/>
      <bottom style="thin">
        <color rgb="FFD9D9D9"/>
      </bottom>
      <diagonal/>
    </border>
    <border>
      <left/>
      <right style="thin">
        <color rgb="FFFFFFFF"/>
      </right>
      <top style="thin">
        <color rgb="FFD9D9D9"/>
      </top>
      <bottom style="thin">
        <color rgb="FFD9D9D9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4">
    <xf numFmtId="0" fontId="0" fillId="0" borderId="0" xfId="0"/>
    <xf numFmtId="0" fontId="0" fillId="3" borderId="0" xfId="0" applyFill="1"/>
    <xf numFmtId="0" fontId="1" fillId="2" borderId="0" xfId="0" applyFont="1" applyFill="1" applyAlignment="1">
      <alignment horizontal="center" readingOrder="1"/>
    </xf>
    <xf numFmtId="0" fontId="2" fillId="3" borderId="1" xfId="0" applyFont="1" applyFill="1" applyBorder="1" applyAlignment="1">
      <alignment horizontal="left" wrapText="1" readingOrder="1"/>
    </xf>
    <xf numFmtId="3" fontId="3" fillId="3" borderId="2" xfId="0" applyNumberFormat="1" applyFont="1" applyFill="1" applyBorder="1" applyAlignment="1">
      <alignment horizontal="center" readingOrder="1"/>
    </xf>
    <xf numFmtId="9" fontId="3" fillId="3" borderId="2" xfId="1" applyFont="1" applyFill="1" applyBorder="1" applyAlignment="1">
      <alignment horizontal="center" readingOrder="1"/>
    </xf>
    <xf numFmtId="0" fontId="1" fillId="2" borderId="0" xfId="0" applyFont="1" applyFill="1" applyAlignment="1">
      <alignment horizontal="left" readingOrder="1"/>
    </xf>
    <xf numFmtId="3" fontId="1" fillId="2" borderId="0" xfId="0" applyNumberFormat="1" applyFont="1" applyFill="1" applyAlignment="1">
      <alignment horizontal="center" readingOrder="1"/>
    </xf>
    <xf numFmtId="9" fontId="1" fillId="2" borderId="0" xfId="1" applyFont="1" applyFill="1" applyAlignment="1">
      <alignment horizontal="center" readingOrder="1"/>
    </xf>
    <xf numFmtId="10" fontId="3" fillId="3" borderId="2" xfId="1" applyNumberFormat="1" applyFont="1" applyFill="1" applyBorder="1" applyAlignment="1">
      <alignment horizontal="center" readingOrder="1"/>
    </xf>
    <xf numFmtId="0" fontId="2" fillId="3" borderId="1" xfId="0" applyFont="1" applyFill="1" applyBorder="1" applyAlignment="1">
      <alignment horizontal="center" wrapText="1" readingOrder="1"/>
    </xf>
    <xf numFmtId="0" fontId="2" fillId="3" borderId="3" xfId="0" applyFont="1" applyFill="1" applyBorder="1" applyAlignment="1">
      <alignment horizontal="center" wrapText="1" readingOrder="1"/>
    </xf>
    <xf numFmtId="0" fontId="1" fillId="2" borderId="0" xfId="0" applyFont="1" applyFill="1" applyAlignment="1">
      <alignment horizontal="center" wrapText="1" readingOrder="1"/>
    </xf>
    <xf numFmtId="0" fontId="1" fillId="2" borderId="0" xfId="0" applyFont="1" applyFill="1" applyAlignment="1">
      <alignment horizontal="center" readingOrder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84459755030621"/>
          <c:y val="0.15059373126678002"/>
          <c:w val="0.44088582677165356"/>
          <c:h val="0.73590476934546079"/>
        </c:manualLayout>
      </c:layout>
      <c:pieChart>
        <c:varyColors val="1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211-4C7C-A84C-6662BAA75AF1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211-4C7C-A84C-6662BAA75AF1}"/>
              </c:ext>
            </c:extLst>
          </c:dPt>
          <c:dLbls>
            <c:dLbl>
              <c:idx val="0"/>
              <c:layout>
                <c:manualLayout>
                  <c:x val="1.409470691163602E-2"/>
                  <c:y val="2.7412338210777498E-2"/>
                </c:manualLayout>
              </c:layout>
              <c:tx>
                <c:rich>
                  <a:bodyPr/>
                  <a:lstStyle/>
                  <a:p>
                    <a:fld id="{02E5B074-494C-48F9-9C05-7D0890E1A289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7482892E-0DAB-4A28-893D-BBE9AC06D321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5B02041F-A4D9-4F91-9354-6BF51CF33026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211-4C7C-A84C-6662BAA75AF1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1.8707786526684166E-2"/>
                  <c:y val="4.4795441452321512E-3"/>
                </c:manualLayout>
              </c:layout>
              <c:tx>
                <c:rich>
                  <a:bodyPr/>
                  <a:lstStyle/>
                  <a:p>
                    <a:fld id="{49694ED8-26E0-42A4-8B75-8BB91964ED56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944656F2-DF8F-47DB-B40E-F5C9479140CD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A190EB2C-65EC-489C-A93B-8F467179A6DC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8211-4C7C-A84C-6662BAA75AF1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'Estadísticas ORD'!$C$26:$C$27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'Estadísticas ORD'!$E$26:$E$27</c:f>
              <c:numCache>
                <c:formatCode>0%</c:formatCode>
                <c:ptCount val="2"/>
                <c:pt idx="0">
                  <c:v>0.94040342298288504</c:v>
                </c:pt>
                <c:pt idx="1">
                  <c:v>5.9596577017114911E-2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211-4C7C-A84C-6662BAA75AF1}"/>
            </c:ext>
            <c:ext xmlns:c15="http://schemas.microsoft.com/office/drawing/2012/chart" uri="{02D57815-91ED-43cb-92C2-25804820EDAC}">
              <c15:datalabelsRange>
                <c15:f>'Estadísticas ORD'!$D$26:$D$27</c15:f>
                <c15:dlblRangeCache>
                  <c:ptCount val="2"/>
                  <c:pt idx="0">
                    <c:v>21,539</c:v>
                  </c:pt>
                  <c:pt idx="1">
                    <c:v>1,365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83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ORD'!$C$397:$C$400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'Estadísticas ORD'!$D$397:$D$400</c:f>
              <c:numCache>
                <c:formatCode>#,##0</c:formatCode>
                <c:ptCount val="4"/>
                <c:pt idx="0">
                  <c:v>1013</c:v>
                </c:pt>
                <c:pt idx="1">
                  <c:v>4</c:v>
                </c:pt>
                <c:pt idx="2">
                  <c:v>43</c:v>
                </c:pt>
                <c:pt idx="3">
                  <c:v>207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E8E-4ED2-B992-235A453E4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-1520525232"/>
        <c:axId val="-1520528496"/>
      </c:barChart>
      <c:catAx>
        <c:axId val="-1520525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-1520528496"/>
        <c:crosses val="autoZero"/>
        <c:auto val="1"/>
        <c:lblAlgn val="ctr"/>
        <c:lblOffset val="100"/>
        <c:noMultiLvlLbl val="0"/>
      </c:catAx>
      <c:valAx>
        <c:axId val="-152052849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-1520525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accent5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236-4862-9E15-83F92F530221}"/>
              </c:ext>
            </c:extLst>
          </c:dPt>
          <c:dPt>
            <c:idx val="1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236-4862-9E15-83F92F530221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5236-4862-9E15-83F92F530221}"/>
              </c:ext>
            </c:extLst>
          </c:dPt>
          <c:dLbls>
            <c:dLbl>
              <c:idx val="0"/>
              <c:layout>
                <c:manualLayout>
                  <c:x val="9.6198533338762663E-3"/>
                  <c:y val="6.8442398377326963E-2"/>
                </c:manualLayout>
              </c:layout>
              <c:tx>
                <c:rich>
                  <a:bodyPr/>
                  <a:lstStyle/>
                  <a:p>
                    <a:fld id="{6F342252-5528-4F9C-A50B-F21D12835620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02792A31-64BE-4E91-9121-1112C50849F9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A3A05AE3-1CCC-40A7-B79F-692D6BAAC8CB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236-4862-9E15-83F92F530221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-3.4823192645088642E-3"/>
                  <c:y val="4.4356949333840667E-3"/>
                </c:manualLayout>
              </c:layout>
              <c:tx>
                <c:rich>
                  <a:bodyPr/>
                  <a:lstStyle/>
                  <a:p>
                    <a:fld id="{2F19EA6D-0531-4EDE-BE47-2A62EF1DF382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A07E8E78-8014-4FA2-AC80-7E5382DC1A64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B815D42A-341A-4483-8BD5-56E1DAE55EF9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236-4862-9E15-83F92F530221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2"/>
              <c:layout>
                <c:manualLayout>
                  <c:x val="-2.6475503540118142E-2"/>
                  <c:y val="-8.8211644033623693E-2"/>
                </c:manualLayout>
              </c:layout>
              <c:tx>
                <c:rich>
                  <a:bodyPr/>
                  <a:lstStyle/>
                  <a:p>
                    <a:fld id="{FDB3997C-CA86-4EDA-8BAE-EC98AE2137F3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8668D1A9-CF92-4A79-941C-C36722D9B7AA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CD5702AE-6584-45A8-A8C3-846EF3B35120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236-4862-9E15-83F92F530221}"/>
                </c:ext>
                <c:ext xmlns:c15="http://schemas.microsoft.com/office/drawing/2012/chart" uri="{CE6537A1-D6FC-4f65-9D91-7224C49458BB}">
                  <c15:layout>
                    <c:manualLayout>
                      <c:w val="0.16064940706033076"/>
                      <c:h val="0.21300247973863637"/>
                    </c:manualLayout>
                  </c15:layout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'Estadísticas ORD'!$C$436:$C$438</c:f>
              <c:strCache>
                <c:ptCount val="3"/>
                <c:pt idx="0">
                  <c:v>Criterio de Oportunidad</c:v>
                </c:pt>
                <c:pt idx="1">
                  <c:v>Conciliación</c:v>
                </c:pt>
                <c:pt idx="2">
                  <c:v>Suspensión Condicional del Procedimiento</c:v>
                </c:pt>
              </c:strCache>
            </c:strRef>
          </c:cat>
          <c:val>
            <c:numRef>
              <c:f>'Estadísticas ORD'!$E$436:$E$438</c:f>
              <c:numCache>
                <c:formatCode>0%</c:formatCode>
                <c:ptCount val="3"/>
                <c:pt idx="0">
                  <c:v>0.40274599542334094</c:v>
                </c:pt>
                <c:pt idx="1">
                  <c:v>6.6361556064073221E-2</c:v>
                </c:pt>
                <c:pt idx="2">
                  <c:v>0.53089244851258577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236-4862-9E15-83F92F530221}"/>
            </c:ext>
            <c:ext xmlns:c15="http://schemas.microsoft.com/office/drawing/2012/chart" uri="{02D57815-91ED-43cb-92C2-25804820EDAC}">
              <c15:datalabelsRange>
                <c15:f>'Estadísticas ORD'!$D$436:$D$438</c15:f>
                <c15:dlblRangeCache>
                  <c:ptCount val="3"/>
                  <c:pt idx="0">
                    <c:v>176</c:v>
                  </c:pt>
                  <c:pt idx="1">
                    <c:v>29</c:v>
                  </c:pt>
                  <c:pt idx="2">
                    <c:v>232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092647FD-8FE1-4C73-8B36-CD4D64581F0A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3BC02157-6837-4989-A380-980ABB20FD73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555-4D53-BE56-E20A278B52CB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AA73F09-9D26-4793-814C-9B645C71AEEE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78C4183E-04B1-4519-A7AC-F8F5864192AB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555-4D53-BE56-E20A278B52CB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ORD'!$C$482:$C$483</c:f>
              <c:strCache>
                <c:ptCount val="2"/>
                <c:pt idx="0">
                  <c:v>Conocidas</c:v>
                </c:pt>
                <c:pt idx="1">
                  <c:v>Suspendidas</c:v>
                </c:pt>
              </c:strCache>
            </c:strRef>
          </c:cat>
          <c:val>
            <c:numRef>
              <c:f>'Estadísticas ORD'!$E$482:$E$483</c:f>
              <c:numCache>
                <c:formatCode>0%</c:formatCode>
                <c:ptCount val="2"/>
                <c:pt idx="0">
                  <c:v>0.28434654919236418</c:v>
                </c:pt>
                <c:pt idx="1">
                  <c:v>0.71565345080763587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55-4D53-BE56-E20A278B52CB}"/>
            </c:ext>
            <c:ext xmlns:c15="http://schemas.microsoft.com/office/drawing/2012/chart" uri="{02D57815-91ED-43cb-92C2-25804820EDAC}">
              <c15:datalabelsRange>
                <c15:f>'Estadísticas ORD'!$D$482:$D$483</c15:f>
                <c15:dlblRangeCache>
                  <c:ptCount val="2"/>
                  <c:pt idx="0">
                    <c:v>9,682</c:v>
                  </c:pt>
                  <c:pt idx="1">
                    <c:v>24,368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520522512"/>
        <c:axId val="-1520518160"/>
      </c:barChart>
      <c:catAx>
        <c:axId val="-1520522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-1520518160"/>
        <c:crosses val="autoZero"/>
        <c:auto val="1"/>
        <c:lblAlgn val="ctr"/>
        <c:lblOffset val="100"/>
        <c:noMultiLvlLbl val="0"/>
      </c:catAx>
      <c:valAx>
        <c:axId val="-1520518160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-1520522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6D67B84-37EB-47D9-990B-F187833558B8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7A5478CD-A789-43FB-9AFA-B628F65F237F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45A-40C7-B56E-3F4C499491D8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234CDAB-5E6E-49B7-BABC-6633EA441BFA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D00698B0-F055-4F9F-AAD9-5AD7792F0CB0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45A-40C7-B56E-3F4C499491D8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ORD'!$C$519:$C$520</c:f>
              <c:strCache>
                <c:ptCount val="2"/>
                <c:pt idx="0">
                  <c:v>Conocidas</c:v>
                </c:pt>
                <c:pt idx="1">
                  <c:v>Suspendidas</c:v>
                </c:pt>
              </c:strCache>
            </c:strRef>
          </c:cat>
          <c:val>
            <c:numRef>
              <c:f>'Estadísticas ORD'!$E$519:$E$520</c:f>
              <c:numCache>
                <c:formatCode>0%</c:formatCode>
                <c:ptCount val="2"/>
                <c:pt idx="0">
                  <c:v>0.31816665411146866</c:v>
                </c:pt>
                <c:pt idx="1">
                  <c:v>0.68183334588853139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45A-40C7-B56E-3F4C499491D8}"/>
            </c:ext>
            <c:ext xmlns:c15="http://schemas.microsoft.com/office/drawing/2012/chart" uri="{02D57815-91ED-43cb-92C2-25804820EDAC}">
              <c15:datalabelsRange>
                <c15:f>'Estadísticas ORD'!$D$519:$D$520</c15:f>
                <c15:dlblRangeCache>
                  <c:ptCount val="2"/>
                  <c:pt idx="0">
                    <c:v>11,826</c:v>
                  </c:pt>
                  <c:pt idx="1">
                    <c:v>25,343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722322240"/>
        <c:axId val="-1722320608"/>
      </c:barChart>
      <c:catAx>
        <c:axId val="-172232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-1722320608"/>
        <c:crosses val="autoZero"/>
        <c:auto val="1"/>
        <c:lblAlgn val="ctr"/>
        <c:lblOffset val="100"/>
        <c:noMultiLvlLbl val="0"/>
      </c:catAx>
      <c:valAx>
        <c:axId val="-1722320608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-172232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635739604954574"/>
          <c:y val="4.4579491264079077E-2"/>
          <c:w val="0.46104078445862956"/>
          <c:h val="0.910841017471841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5C625282-6497-4065-98A3-A19E072752EA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F13CB889-40D1-4D35-A404-BB36C16AC391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0A97C876-6A68-4A52-8F9F-185BF2281C82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36C4C61C-C0AF-40BA-B6BE-E818FEBE86BC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DD846ECC-3722-4B6D-9B65-31F6980DE430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3DE4E6FF-5B84-4365-8932-34B8E45387F2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5DE12520-C128-4CD7-9A47-617E0B6724D9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1EC22D89-A930-4BD5-9ED9-4FF5750CC697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4209F280-9AA3-473A-928F-577BA720B70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F03CA8F3-539A-435B-939C-D00722255076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82D81EF6-24BC-4E9E-AD47-067A474750FE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3D911F74-8F8B-4879-AC7D-F102E59CAAC4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F0D60441-A354-4A35-A786-11BC66216F4C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D41CD1C0-EC42-4E98-87DA-66D3317260CA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C96ED156-200F-41CC-99AD-AEC66AB151A0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AF23003D-C8BC-43B5-95B1-64B428D764E9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6E2CE7C4-4421-488B-BD7E-EB280227A66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3F56613E-A286-4B8B-92AE-601F377515B2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ORD'!$C$64:$C$72</c:f>
              <c:strCache>
                <c:ptCount val="9"/>
                <c:pt idx="0">
                  <c:v>Impedimento de Salida Interno</c:v>
                </c:pt>
                <c:pt idx="1">
                  <c:v>Impedimento de Salida Externo</c:v>
                </c:pt>
                <c:pt idx="2">
                  <c:v>Arresto Domiciliario</c:v>
                </c:pt>
                <c:pt idx="3">
                  <c:v>Vigilancia Institucional</c:v>
                </c:pt>
                <c:pt idx="4">
                  <c:v>Libertad sin Medida de Coerción</c:v>
                </c:pt>
                <c:pt idx="5">
                  <c:v>Garantía Económica de Imposible Cumplimiento</c:v>
                </c:pt>
                <c:pt idx="6">
                  <c:v>Presentación Periódica</c:v>
                </c:pt>
                <c:pt idx="7">
                  <c:v>Libertad por Garantía Económica</c:v>
                </c:pt>
                <c:pt idx="8">
                  <c:v>Prisión Preventiva</c:v>
                </c:pt>
              </c:strCache>
            </c:strRef>
          </c:cat>
          <c:val>
            <c:numRef>
              <c:f>'Estadísticas ORD'!$E$64:$E$72</c:f>
              <c:numCache>
                <c:formatCode>0.00%</c:formatCode>
                <c:ptCount val="9"/>
                <c:pt idx="0">
                  <c:v>4.3473535485273341E-4</c:v>
                </c:pt>
                <c:pt idx="1">
                  <c:v>1.0868383871318334E-3</c:v>
                </c:pt>
                <c:pt idx="2">
                  <c:v>3.151831322682317E-3</c:v>
                </c:pt>
                <c:pt idx="3">
                  <c:v>4.5103793065971089E-3</c:v>
                </c:pt>
                <c:pt idx="4">
                  <c:v>5.4233235517878495E-2</c:v>
                </c:pt>
                <c:pt idx="5">
                  <c:v>9.808716443864797E-2</c:v>
                </c:pt>
                <c:pt idx="6">
                  <c:v>0.2238343658298011</c:v>
                </c:pt>
                <c:pt idx="7">
                  <c:v>0.27062275839582656</c:v>
                </c:pt>
                <c:pt idx="8">
                  <c:v>0.34403869144658189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2F08-4E61-9EEC-CC255E835D35}"/>
            </c:ext>
            <c:ext xmlns:c15="http://schemas.microsoft.com/office/drawing/2012/chart" uri="{02D57815-91ED-43cb-92C2-25804820EDAC}">
              <c15:datalabelsRange>
                <c15:f>'Estadísticas ORD'!$D$64:$D$72</c15:f>
                <c15:dlblRangeCache>
                  <c:ptCount val="9"/>
                  <c:pt idx="0">
                    <c:v>8</c:v>
                  </c:pt>
                  <c:pt idx="1">
                    <c:v>20</c:v>
                  </c:pt>
                  <c:pt idx="2">
                    <c:v>58</c:v>
                  </c:pt>
                  <c:pt idx="3">
                    <c:v>83</c:v>
                  </c:pt>
                  <c:pt idx="4">
                    <c:v>998</c:v>
                  </c:pt>
                  <c:pt idx="5">
                    <c:v>1,805</c:v>
                  </c:pt>
                  <c:pt idx="6">
                    <c:v>4,119</c:v>
                  </c:pt>
                  <c:pt idx="7">
                    <c:v>4,980</c:v>
                  </c:pt>
                  <c:pt idx="8">
                    <c:v>6,331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1489876800"/>
        <c:axId val="-1489875712"/>
      </c:barChart>
      <c:catAx>
        <c:axId val="-14898768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-1489875712"/>
        <c:crosses val="autoZero"/>
        <c:auto val="1"/>
        <c:lblAlgn val="ctr"/>
        <c:lblOffset val="100"/>
        <c:noMultiLvlLbl val="0"/>
      </c:catAx>
      <c:valAx>
        <c:axId val="-1489875712"/>
        <c:scaling>
          <c:orientation val="minMax"/>
        </c:scaling>
        <c:delete val="1"/>
        <c:axPos val="b"/>
        <c:numFmt formatCode="0.00%" sourceLinked="1"/>
        <c:majorTickMark val="none"/>
        <c:minorTickMark val="none"/>
        <c:tickLblPos val="nextTo"/>
        <c:crossAx val="-1489876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1677441906554247"/>
          <c:y val="3.9091247422132304E-2"/>
          <c:w val="0.49404311032253939"/>
          <c:h val="0.9218175051557353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EDD04A85-9FC3-474D-AD42-FE905DDDF2E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A659FA7D-39A3-4286-A03B-3DE4102A9DA2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899DCB54-0046-4BCF-A61D-9403E3C55E7F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64049C04-2C74-4955-9102-8128473B4506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8B113674-7F7B-4898-974E-D022BCAA3C50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013838F0-65D8-4DCD-B881-1B43122DA67B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B2C99A68-29DA-4D60-8C89-D9CC083924B2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7B4BAD0A-FC42-4413-89AA-09490C4057BF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671CD0D1-8BF5-4713-8870-67085F860F6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924B5C01-0D9A-4653-A1BE-7D42917914BC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3D777E4B-8084-48EF-B630-3B91F502D9F3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40855240-4EA5-454F-9410-81F145F98302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7B71005E-42D4-4970-8D25-6E307D40DA00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23C5336F-43CC-4EB3-8980-F491F4DCDCCF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BCF36560-3E60-46F0-8F80-44B84CF10B39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789BA6B6-1E43-4E08-9E8A-AF1037B10880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C007169C-705A-4ECE-9CE8-662551931F31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CE6DAE1E-8EF5-4E68-A0A0-9197268A81AC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89569134-1D97-405D-A81A-53DC3DA3F871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0D469250-3077-4CC3-B6D8-9BEB65582B21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DCF6B799-3450-4D6D-9E4F-1CA951A4C98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28FA84B1-C911-4796-85FE-FF433E5622DC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142213B7-4C20-44CC-BE2F-93D01ABE14F9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96E4259E-3A53-4ABF-A342-CFC15FFA3408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fld id="{785436DC-FB14-4E0E-B528-346ECD6340F1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F03739FF-7AC9-4BB2-B253-4C73BD8A8E07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fld id="{6F447813-CE8D-4892-A3CD-550AF0F23FAF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D5E81047-3EDE-4B57-9B70-9F516198DA0F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fld id="{82B08D4A-D98A-4546-927C-48B743B3C70F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34617672-CFEC-49FF-BC75-1E259471F35C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fld id="{919309D8-A954-4727-BB67-1AF80D15D8E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2C0BF075-FDDA-4C46-B381-BAEA935B8033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6"/>
              <c:layout/>
              <c:tx>
                <c:rich>
                  <a:bodyPr/>
                  <a:lstStyle/>
                  <a:p>
                    <a:fld id="{9AC8A7D7-036D-456F-B0A2-A99DADD703F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4DD48032-1C44-48B1-8397-FDCD77372866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ORD'!$C$110:$C$126</c:f>
              <c:strCache>
                <c:ptCount val="17"/>
                <c:pt idx="0">
                  <c:v>Sustitución de la Multa Definitiva</c:v>
                </c:pt>
                <c:pt idx="1">
                  <c:v>Sustitución Total de Multa por Prisión</c:v>
                </c:pt>
                <c:pt idx="2">
                  <c:v>Cumplimiento Especial de la Pena Definitivo</c:v>
                </c:pt>
                <c:pt idx="3">
                  <c:v>Libertad Condicional Definitiva</c:v>
                </c:pt>
                <c:pt idx="4">
                  <c:v>Traslados Otorgados Fuera de la Jurisdicción</c:v>
                </c:pt>
                <c:pt idx="5">
                  <c:v>Fallecimiento</c:v>
                </c:pt>
                <c:pt idx="6">
                  <c:v>Nulidad del Procedimiento</c:v>
                </c:pt>
                <c:pt idx="7">
                  <c:v>Perdón Judicial (Con Pena Eximida) </c:v>
                </c:pt>
                <c:pt idx="8">
                  <c:v>Declinatoria al Tribunal de Adolescentes</c:v>
                </c:pt>
                <c:pt idx="9">
                  <c:v>Condena Mínima (Pena Cumplida) </c:v>
                </c:pt>
                <c:pt idx="10">
                  <c:v>Criterio de Oportunidad</c:v>
                </c:pt>
                <c:pt idx="11">
                  <c:v>Prescripción</c:v>
                </c:pt>
                <c:pt idx="12">
                  <c:v>Agilización de Libertad</c:v>
                </c:pt>
                <c:pt idx="13">
                  <c:v>Archivo Definitivo</c:v>
                </c:pt>
                <c:pt idx="14">
                  <c:v>Auto de No Ha Lugar</c:v>
                </c:pt>
                <c:pt idx="15">
                  <c:v>Descargo </c:v>
                </c:pt>
                <c:pt idx="16">
                  <c:v>Extinción</c:v>
                </c:pt>
              </c:strCache>
            </c:strRef>
          </c:cat>
          <c:val>
            <c:numRef>
              <c:f>'Estadísticas ORD'!$E$110:$E$126</c:f>
              <c:numCache>
                <c:formatCode>0.00%</c:formatCode>
                <c:ptCount val="17"/>
                <c:pt idx="0">
                  <c:v>3.4164673727365904E-4</c:v>
                </c:pt>
                <c:pt idx="1">
                  <c:v>5.9788179022890334E-4</c:v>
                </c:pt>
                <c:pt idx="2">
                  <c:v>1.6228220020498803E-3</c:v>
                </c:pt>
                <c:pt idx="3">
                  <c:v>1.9644687393235395E-3</c:v>
                </c:pt>
                <c:pt idx="4">
                  <c:v>3.0748206354629312E-3</c:v>
                </c:pt>
                <c:pt idx="5">
                  <c:v>3.928937478647079E-3</c:v>
                </c:pt>
                <c:pt idx="6">
                  <c:v>4.1851725316023229E-3</c:v>
                </c:pt>
                <c:pt idx="7">
                  <c:v>5.5517594806969595E-3</c:v>
                </c:pt>
                <c:pt idx="8">
                  <c:v>7.687051588657328E-3</c:v>
                </c:pt>
                <c:pt idx="9">
                  <c:v>9.8223436966176966E-3</c:v>
                </c:pt>
                <c:pt idx="10">
                  <c:v>1.5032456440040998E-2</c:v>
                </c:pt>
                <c:pt idx="11">
                  <c:v>3.3054321831226509E-2</c:v>
                </c:pt>
                <c:pt idx="12">
                  <c:v>4.3047488896481037E-2</c:v>
                </c:pt>
                <c:pt idx="13">
                  <c:v>0.13879398701742399</c:v>
                </c:pt>
                <c:pt idx="14">
                  <c:v>0.17919371370003417</c:v>
                </c:pt>
                <c:pt idx="15">
                  <c:v>0.227963785445849</c:v>
                </c:pt>
                <c:pt idx="16">
                  <c:v>0.32413734198838401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630D-4508-B39C-0C6D34D09CFC}"/>
            </c:ext>
            <c:ext xmlns:c15="http://schemas.microsoft.com/office/drawing/2012/chart" uri="{02D57815-91ED-43cb-92C2-25804820EDAC}">
              <c15:datalabelsRange>
                <c15:f>'Estadísticas ORD'!$D$110:$D$126</c15:f>
                <c15:dlblRangeCache>
                  <c:ptCount val="17"/>
                  <c:pt idx="0">
                    <c:v>4</c:v>
                  </c:pt>
                  <c:pt idx="1">
                    <c:v>7</c:v>
                  </c:pt>
                  <c:pt idx="2">
                    <c:v>19</c:v>
                  </c:pt>
                  <c:pt idx="3">
                    <c:v>23</c:v>
                  </c:pt>
                  <c:pt idx="4">
                    <c:v>36</c:v>
                  </c:pt>
                  <c:pt idx="5">
                    <c:v>46</c:v>
                  </c:pt>
                  <c:pt idx="6">
                    <c:v>49</c:v>
                  </c:pt>
                  <c:pt idx="7">
                    <c:v>65</c:v>
                  </c:pt>
                  <c:pt idx="8">
                    <c:v>90</c:v>
                  </c:pt>
                  <c:pt idx="9">
                    <c:v>115</c:v>
                  </c:pt>
                  <c:pt idx="10">
                    <c:v>176</c:v>
                  </c:pt>
                  <c:pt idx="11">
                    <c:v>387</c:v>
                  </c:pt>
                  <c:pt idx="12">
                    <c:v>504</c:v>
                  </c:pt>
                  <c:pt idx="13">
                    <c:v>1,625</c:v>
                  </c:pt>
                  <c:pt idx="14">
                    <c:v>2,098</c:v>
                  </c:pt>
                  <c:pt idx="15">
                    <c:v>2,669</c:v>
                  </c:pt>
                  <c:pt idx="16">
                    <c:v>3,795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1489877888"/>
        <c:axId val="-1489869184"/>
      </c:barChart>
      <c:catAx>
        <c:axId val="-14898778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-1489869184"/>
        <c:crosses val="autoZero"/>
        <c:auto val="1"/>
        <c:lblAlgn val="ctr"/>
        <c:lblOffset val="100"/>
        <c:noMultiLvlLbl val="0"/>
      </c:catAx>
      <c:valAx>
        <c:axId val="-1489869184"/>
        <c:scaling>
          <c:orientation val="minMax"/>
        </c:scaling>
        <c:delete val="1"/>
        <c:axPos val="b"/>
        <c:numFmt formatCode="0.00%" sourceLinked="1"/>
        <c:majorTickMark val="none"/>
        <c:minorTickMark val="none"/>
        <c:tickLblPos val="nextTo"/>
        <c:crossAx val="-1489877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A7B-4149-A6CF-B1589D3674F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A7B-4149-A6CF-B1589D3674F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A7B-4149-A6CF-B1589D3674F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A7B-4149-A6CF-B1589D3674F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ORD'!$C$165:$C$168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'Estadísticas ORD'!$D$165:$D$168</c:f>
              <c:numCache>
                <c:formatCode>#,##0</c:formatCode>
                <c:ptCount val="4"/>
                <c:pt idx="0">
                  <c:v>383</c:v>
                </c:pt>
                <c:pt idx="1">
                  <c:v>44</c:v>
                </c:pt>
                <c:pt idx="2">
                  <c:v>78</c:v>
                </c:pt>
                <c:pt idx="3">
                  <c:v>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B7-40F2-9212-6C6A735C7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489870272"/>
        <c:axId val="-1489868096"/>
      </c:barChart>
      <c:catAx>
        <c:axId val="-148987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-1489868096"/>
        <c:crosses val="autoZero"/>
        <c:auto val="1"/>
        <c:lblAlgn val="ctr"/>
        <c:lblOffset val="100"/>
        <c:noMultiLvlLbl val="0"/>
      </c:catAx>
      <c:valAx>
        <c:axId val="-148986809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-1489870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E3B-4C78-B3AB-046AD519CF0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E3B-4C78-B3AB-046AD519CF0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E3B-4C78-B3AB-046AD519CF0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E3B-4C78-B3AB-046AD519CF0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ORD'!$C$201:$C$204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'Estadísticas ORD'!$D$201:$D$204</c:f>
              <c:numCache>
                <c:formatCode>#,##0</c:formatCode>
                <c:ptCount val="4"/>
                <c:pt idx="0">
                  <c:v>164</c:v>
                </c:pt>
                <c:pt idx="1">
                  <c:v>27</c:v>
                </c:pt>
                <c:pt idx="2">
                  <c:v>84</c:v>
                </c:pt>
                <c:pt idx="3">
                  <c:v>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B13-4AAB-B064-F3C8A6382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489876256"/>
        <c:axId val="-1489883328"/>
      </c:barChart>
      <c:catAx>
        <c:axId val="-148987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-1489883328"/>
        <c:crosses val="autoZero"/>
        <c:auto val="1"/>
        <c:lblAlgn val="ctr"/>
        <c:lblOffset val="100"/>
        <c:noMultiLvlLbl val="0"/>
      </c:catAx>
      <c:valAx>
        <c:axId val="-148988332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-1489876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1CD-4450-99C6-DDBC9198A6C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1CD-4450-99C6-DDBC9198A6C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1CD-4450-99C6-DDBC9198A6C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1CD-4450-99C6-DDBC9198A6C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ORD'!$C$238:$C$241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'Estadísticas ORD'!$D$238:$D$241</c:f>
              <c:numCache>
                <c:formatCode>#,##0</c:formatCode>
                <c:ptCount val="4"/>
                <c:pt idx="0">
                  <c:v>1905</c:v>
                </c:pt>
                <c:pt idx="1">
                  <c:v>2</c:v>
                </c:pt>
                <c:pt idx="2">
                  <c:v>440</c:v>
                </c:pt>
                <c:pt idx="3">
                  <c:v>754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1F-4261-B287-AB404BD8F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489879520"/>
        <c:axId val="-1489881696"/>
      </c:barChart>
      <c:catAx>
        <c:axId val="-148987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-1489881696"/>
        <c:crosses val="autoZero"/>
        <c:auto val="1"/>
        <c:lblAlgn val="ctr"/>
        <c:lblOffset val="100"/>
        <c:noMultiLvlLbl val="0"/>
      </c:catAx>
      <c:valAx>
        <c:axId val="-148988169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-1489879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AB6-4C23-ADC1-9C538207837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AB6-4C23-ADC1-9C538207837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AB6-4C23-ADC1-9C538207837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AB6-4C23-ADC1-9C53820783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ORD'!$C$279:$C$282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'Estadísticas ORD'!$D$279:$D$282</c:f>
              <c:numCache>
                <c:formatCode>#,##0</c:formatCode>
                <c:ptCount val="4"/>
                <c:pt idx="0">
                  <c:v>3218</c:v>
                </c:pt>
                <c:pt idx="1">
                  <c:v>76</c:v>
                </c:pt>
                <c:pt idx="2">
                  <c:v>1456</c:v>
                </c:pt>
                <c:pt idx="3">
                  <c:v>2347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F32-4758-A226-19EA1943D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489882784"/>
        <c:axId val="-1489880064"/>
      </c:barChart>
      <c:catAx>
        <c:axId val="-148988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-1489880064"/>
        <c:crosses val="autoZero"/>
        <c:auto val="1"/>
        <c:lblAlgn val="ctr"/>
        <c:lblOffset val="100"/>
        <c:noMultiLvlLbl val="0"/>
      </c:catAx>
      <c:valAx>
        <c:axId val="-148988006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-1489882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ORD'!$C$317:$C$320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'Estadísticas ORD'!$D$317:$D$320</c:f>
              <c:numCache>
                <c:formatCode>#,##0</c:formatCode>
                <c:ptCount val="4"/>
                <c:pt idx="0">
                  <c:v>1503</c:v>
                </c:pt>
                <c:pt idx="1">
                  <c:v>14</c:v>
                </c:pt>
                <c:pt idx="2">
                  <c:v>447</c:v>
                </c:pt>
                <c:pt idx="3">
                  <c:v>293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C13-4EFF-97A7-25ACAE0B1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-1489878976"/>
        <c:axId val="-1489878432"/>
      </c:barChart>
      <c:catAx>
        <c:axId val="-1489878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-1489878432"/>
        <c:crosses val="autoZero"/>
        <c:auto val="1"/>
        <c:lblAlgn val="ctr"/>
        <c:lblOffset val="100"/>
        <c:noMultiLvlLbl val="0"/>
      </c:catAx>
      <c:valAx>
        <c:axId val="-148987843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-1489878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ORD'!$C$357:$C$360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'Estadísticas ORD'!$D$357:$D$360</c:f>
              <c:numCache>
                <c:formatCode>#,##0</c:formatCode>
                <c:ptCount val="4"/>
                <c:pt idx="0">
                  <c:v>1991</c:v>
                </c:pt>
                <c:pt idx="1">
                  <c:v>3</c:v>
                </c:pt>
                <c:pt idx="2">
                  <c:v>296</c:v>
                </c:pt>
                <c:pt idx="3">
                  <c:v>687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5DD-4D97-80F8-5A5C42F0B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-1520516528"/>
        <c:axId val="-1520514352"/>
      </c:barChart>
      <c:catAx>
        <c:axId val="-152051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-1520514352"/>
        <c:crosses val="autoZero"/>
        <c:auto val="1"/>
        <c:lblAlgn val="ctr"/>
        <c:lblOffset val="100"/>
        <c:noMultiLvlLbl val="0"/>
      </c:catAx>
      <c:valAx>
        <c:axId val="-152051435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-1520516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240506</xdr:colOff>
      <xdr:row>17</xdr:row>
      <xdr:rowOff>107158</xdr:rowOff>
    </xdr:from>
    <xdr:to>
      <xdr:col>4</xdr:col>
      <xdr:colOff>1191758</xdr:colOff>
      <xdr:row>23</xdr:row>
      <xdr:rowOff>162758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2526506" y="2805908"/>
          <a:ext cx="5861919" cy="99751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Comparación de Entrada de Casos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por  Sexo,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Materia Penal Ordinaria,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Año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2023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DO" sz="1400" b="1" i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1507332</xdr:colOff>
      <xdr:row>1</xdr:row>
      <xdr:rowOff>83344</xdr:rowOff>
    </xdr:from>
    <xdr:to>
      <xdr:col>3</xdr:col>
      <xdr:colOff>1667936</xdr:colOff>
      <xdr:row>7</xdr:row>
      <xdr:rowOff>67015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3332" y="250032"/>
          <a:ext cx="3315760" cy="9837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282689</xdr:colOff>
      <xdr:row>29</xdr:row>
      <xdr:rowOff>18710</xdr:rowOff>
    </xdr:from>
    <xdr:to>
      <xdr:col>4</xdr:col>
      <xdr:colOff>1137314</xdr:colOff>
      <xdr:row>52</xdr:row>
      <xdr:rowOff>141496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109799</xdr:colOff>
      <xdr:row>74</xdr:row>
      <xdr:rowOff>26722</xdr:rowOff>
    </xdr:from>
    <xdr:to>
      <xdr:col>5</xdr:col>
      <xdr:colOff>30615</xdr:colOff>
      <xdr:row>93</xdr:row>
      <xdr:rowOff>42334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51593</xdr:colOff>
      <xdr:row>57</xdr:row>
      <xdr:rowOff>34397</xdr:rowOff>
    </xdr:from>
    <xdr:to>
      <xdr:col>4</xdr:col>
      <xdr:colOff>1154907</xdr:colOff>
      <xdr:row>59</xdr:row>
      <xdr:rowOff>93282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/>
      </xdr:nvSpPr>
      <xdr:spPr>
        <a:xfrm>
          <a:off x="2337593" y="9220730"/>
          <a:ext cx="6013981" cy="376385"/>
        </a:xfrm>
        <a:prstGeom prst="rect">
          <a:avLst/>
        </a:prstGeom>
      </xdr:spPr>
      <xdr:txBody>
        <a:bodyPr wrap="square" lIns="91440" tIns="45720" rIns="91440" bIns="45720" anchor="t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800" b="1" i="1">
              <a:latin typeface="Times New Roman"/>
              <a:ea typeface="Calibri" panose="020F0502020204030204" pitchFamily="34" charset="0"/>
              <a:cs typeface="Times New Roman"/>
            </a:rPr>
            <a:t>Medidas de Coerción en Materia Penal Ordinaria,</a:t>
          </a:r>
          <a:r>
            <a:rPr lang="es-DO" sz="1800" b="1" i="1" baseline="0">
              <a:latin typeface="Times New Roman"/>
              <a:ea typeface="Calibri" panose="020F0502020204030204" pitchFamily="34" charset="0"/>
              <a:cs typeface="Times New Roman"/>
            </a:rPr>
            <a:t> </a:t>
          </a:r>
          <a:r>
            <a:rPr lang="es-DO" sz="1800" b="1" i="1">
              <a:latin typeface="Times New Roman"/>
              <a:ea typeface="Calibri" panose="020F0502020204030204" pitchFamily="34" charset="0"/>
              <a:cs typeface="Times New Roman"/>
            </a:rPr>
            <a:t>Año 2023</a:t>
          </a:r>
          <a:endParaRPr lang="es-DO" sz="1800" i="1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583405</xdr:colOff>
      <xdr:row>98</xdr:row>
      <xdr:rowOff>64823</xdr:rowOff>
    </xdr:from>
    <xdr:to>
      <xdr:col>4</xdr:col>
      <xdr:colOff>1052852</xdr:colOff>
      <xdr:row>103</xdr:row>
      <xdr:rowOff>130283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/>
      </xdr:nvSpPr>
      <xdr:spPr>
        <a:xfrm>
          <a:off x="2107405" y="15982156"/>
          <a:ext cx="6142114" cy="85921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cs typeface="Times New Roman" panose="02020603050405020304" pitchFamily="18" charset="0"/>
            </a:rPr>
            <a:t>Cantidad de Casos Resueltos por Tipo de Decisión en Materia Penal Ordinaria,</a:t>
          </a:r>
          <a:r>
            <a:rPr lang="es-DO" sz="1800" b="1" i="1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s-DO" sz="1800" b="1" i="1">
              <a:latin typeface="Times New Roman" panose="02020603050405020304" pitchFamily="18" charset="0"/>
              <a:cs typeface="Times New Roman" panose="02020603050405020304" pitchFamily="18" charset="0"/>
            </a:rPr>
            <a:t>Año 2023</a:t>
          </a:r>
        </a:p>
        <a:p>
          <a:pPr algn="ctr"/>
          <a:endParaRPr lang="es-DO" sz="1600" i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327893</xdr:colOff>
      <xdr:row>128</xdr:row>
      <xdr:rowOff>131988</xdr:rowOff>
    </xdr:from>
    <xdr:to>
      <xdr:col>4</xdr:col>
      <xdr:colOff>1063436</xdr:colOff>
      <xdr:row>151</xdr:row>
      <xdr:rowOff>54428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604573</xdr:colOff>
      <xdr:row>158</xdr:row>
      <xdr:rowOff>55893</xdr:rowOff>
    </xdr:from>
    <xdr:to>
      <xdr:col>4</xdr:col>
      <xdr:colOff>380999</xdr:colOff>
      <xdr:row>162</xdr:row>
      <xdr:rowOff>152375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/>
      </xdr:nvSpPr>
      <xdr:spPr>
        <a:xfrm>
          <a:off x="2128573" y="25836893"/>
          <a:ext cx="5449093" cy="73148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Hábeas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Corpus, en Materia Penal Ordinaria, Año 2023</a:t>
          </a:r>
          <a:endParaRPr lang="es-DO" sz="1800" b="1" i="1"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DO" sz="1600" i="1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190</xdr:colOff>
      <xdr:row>193</xdr:row>
      <xdr:rowOff>152656</xdr:rowOff>
    </xdr:from>
    <xdr:to>
      <xdr:col>4</xdr:col>
      <xdr:colOff>809625</xdr:colOff>
      <xdr:row>198</xdr:row>
      <xdr:rowOff>90388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/>
      </xdr:nvSpPr>
      <xdr:spPr>
        <a:xfrm>
          <a:off x="1524190" y="31659239"/>
          <a:ext cx="6482102" cy="73148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Amparos, en Materia Penal Ordinaria, Año 2023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DO" sz="1600" i="1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133614</xdr:colOff>
      <xdr:row>170</xdr:row>
      <xdr:rowOff>9526</xdr:rowOff>
    </xdr:from>
    <xdr:to>
      <xdr:col>3</xdr:col>
      <xdr:colOff>1550458</xdr:colOff>
      <xdr:row>186</xdr:row>
      <xdr:rowOff>150548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582082</xdr:colOff>
      <xdr:row>207</xdr:row>
      <xdr:rowOff>26722</xdr:rowOff>
    </xdr:from>
    <xdr:to>
      <xdr:col>3</xdr:col>
      <xdr:colOff>1607344</xdr:colOff>
      <xdr:row>223</xdr:row>
      <xdr:rowOff>82021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511972</xdr:colOff>
      <xdr:row>229</xdr:row>
      <xdr:rowOff>134798</xdr:rowOff>
    </xdr:from>
    <xdr:to>
      <xdr:col>4</xdr:col>
      <xdr:colOff>273845</xdr:colOff>
      <xdr:row>233</xdr:row>
      <xdr:rowOff>139397</xdr:rowOff>
    </xdr:to>
    <xdr:sp macro="" textlink="">
      <xdr:nvSpPr>
        <xdr:cNvPr id="13" name="Rectángulo 6">
          <a:extLst>
            <a:ext uri="{FF2B5EF4-FFF2-40B4-BE49-F238E27FC236}">
              <a16:creationId xmlns:a16="http://schemas.microsoft.com/office/drawing/2014/main" xmlns="" id="{060B8E31-9A5F-5CD2-04C1-446FDB6C65C6}"/>
            </a:ext>
          </a:extLst>
        </xdr:cNvPr>
        <xdr:cNvSpPr/>
      </xdr:nvSpPr>
      <xdr:spPr>
        <a:xfrm>
          <a:off x="2035972" y="37525715"/>
          <a:ext cx="5434540" cy="63959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Recursos de Apelaciones de Medidas de Coerción, en Materia Penal Ordinaria, Año 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2023</a:t>
          </a:r>
          <a:endParaRPr lang="es-DO" sz="1800"/>
        </a:p>
      </xdr:txBody>
    </xdr:sp>
    <xdr:clientData/>
  </xdr:twoCellAnchor>
  <xdr:twoCellAnchor>
    <xdr:from>
      <xdr:col>1</xdr:col>
      <xdr:colOff>658671</xdr:colOff>
      <xdr:row>271</xdr:row>
      <xdr:rowOff>21687</xdr:rowOff>
    </xdr:from>
    <xdr:to>
      <xdr:col>4</xdr:col>
      <xdr:colOff>529402</xdr:colOff>
      <xdr:row>275</xdr:row>
      <xdr:rowOff>26286</xdr:rowOff>
    </xdr:to>
    <xdr:sp macro="" textlink="">
      <xdr:nvSpPr>
        <xdr:cNvPr id="14" name="Rectángulo 6">
          <a:extLst>
            <a:ext uri="{FF2B5EF4-FFF2-40B4-BE49-F238E27FC236}">
              <a16:creationId xmlns:a16="http://schemas.microsoft.com/office/drawing/2014/main" xmlns="" id="{22FED6C2-DF42-476A-8A8C-7C1230C6CACE}"/>
            </a:ext>
          </a:extLst>
        </xdr:cNvPr>
        <xdr:cNvSpPr/>
      </xdr:nvSpPr>
      <xdr:spPr>
        <a:xfrm>
          <a:off x="2182671" y="44249437"/>
          <a:ext cx="5543398" cy="63959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Revisiones de Medidas de Coerción, en Materia Penal Ordinaria, Año 2023</a:t>
          </a:r>
          <a:endParaRPr lang="es-DO" sz="1800"/>
        </a:p>
      </xdr:txBody>
    </xdr:sp>
    <xdr:clientData/>
  </xdr:twoCellAnchor>
  <xdr:twoCellAnchor>
    <xdr:from>
      <xdr:col>1</xdr:col>
      <xdr:colOff>569798</xdr:colOff>
      <xdr:row>243</xdr:row>
      <xdr:rowOff>92868</xdr:rowOff>
    </xdr:from>
    <xdr:to>
      <xdr:col>3</xdr:col>
      <xdr:colOff>1716769</xdr:colOff>
      <xdr:row>263</xdr:row>
      <xdr:rowOff>124166</xdr:rowOff>
    </xdr:to>
    <xdr:graphicFrame macro="">
      <xdr:nvGraphicFramePr>
        <xdr:cNvPr id="15" name="Chart 2">
          <a:extLst>
            <a:ext uri="{FF2B5EF4-FFF2-40B4-BE49-F238E27FC236}">
              <a16:creationId xmlns:a16="http://schemas.microsoft.com/office/drawing/2014/main" xmlns="" id="{2B88BC54-F866-FEF0-1D72-7BE7DAD99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598712</xdr:colOff>
      <xdr:row>283</xdr:row>
      <xdr:rowOff>87313</xdr:rowOff>
    </xdr:from>
    <xdr:to>
      <xdr:col>3</xdr:col>
      <xdr:colOff>1670843</xdr:colOff>
      <xdr:row>302</xdr:row>
      <xdr:rowOff>129267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xmlns="" id="{6549D9B1-41A4-8E3B-845C-83409FF1C9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507008</xdr:colOff>
      <xdr:row>309</xdr:row>
      <xdr:rowOff>41672</xdr:rowOff>
    </xdr:from>
    <xdr:to>
      <xdr:col>4</xdr:col>
      <xdr:colOff>377739</xdr:colOff>
      <xdr:row>313</xdr:row>
      <xdr:rowOff>46271</xdr:rowOff>
    </xdr:to>
    <xdr:sp macro="" textlink="">
      <xdr:nvSpPr>
        <xdr:cNvPr id="17" name="Rectángulo 6">
          <a:extLst>
            <a:ext uri="{FF2B5EF4-FFF2-40B4-BE49-F238E27FC236}">
              <a16:creationId xmlns:a16="http://schemas.microsoft.com/office/drawing/2014/main" xmlns="" id="{C8A3EBF8-3AA6-4FA5-AC0B-C43DE54BABF8}"/>
            </a:ext>
          </a:extLst>
        </xdr:cNvPr>
        <xdr:cNvSpPr/>
      </xdr:nvSpPr>
      <xdr:spPr>
        <a:xfrm>
          <a:off x="2031008" y="50471255"/>
          <a:ext cx="5543398" cy="63959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Cese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 de la Prisión Preventiva, en Materia Penal Ordinaria, Año 2023</a:t>
          </a:r>
          <a:endParaRPr lang="es-DO" sz="1800"/>
        </a:p>
      </xdr:txBody>
    </xdr:sp>
    <xdr:clientData/>
  </xdr:twoCellAnchor>
  <xdr:twoCellAnchor>
    <xdr:from>
      <xdr:col>1</xdr:col>
      <xdr:colOff>631030</xdr:colOff>
      <xdr:row>322</xdr:row>
      <xdr:rowOff>44224</xdr:rowOff>
    </xdr:from>
    <xdr:to>
      <xdr:col>4</xdr:col>
      <xdr:colOff>22111</xdr:colOff>
      <xdr:row>341</xdr:row>
      <xdr:rowOff>101601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xmlns="" id="{0B881003-E8CF-CAB0-ECB2-99BE9135C7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508991</xdr:colOff>
      <xdr:row>348</xdr:row>
      <xdr:rowOff>73045</xdr:rowOff>
    </xdr:from>
    <xdr:to>
      <xdr:col>4</xdr:col>
      <xdr:colOff>654843</xdr:colOff>
      <xdr:row>352</xdr:row>
      <xdr:rowOff>77644</xdr:rowOff>
    </xdr:to>
    <xdr:sp macro="" textlink="">
      <xdr:nvSpPr>
        <xdr:cNvPr id="19" name="Rectángulo 6">
          <a:extLst>
            <a:ext uri="{FF2B5EF4-FFF2-40B4-BE49-F238E27FC236}">
              <a16:creationId xmlns:a16="http://schemas.microsoft.com/office/drawing/2014/main" xmlns="" id="{6BA497CE-9C89-4CC8-AC21-686D57119CB6}"/>
            </a:ext>
          </a:extLst>
        </xdr:cNvPr>
        <xdr:cNvSpPr/>
      </xdr:nvSpPr>
      <xdr:spPr>
        <a:xfrm>
          <a:off x="2032991" y="56863212"/>
          <a:ext cx="5818519" cy="63959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Recursos de Apelaciones de Sentencias, en Materia Penal Ordinaria, Año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2023</a:t>
          </a:r>
          <a:endParaRPr lang="es-DO" sz="1800"/>
        </a:p>
      </xdr:txBody>
    </xdr:sp>
    <xdr:clientData/>
  </xdr:twoCellAnchor>
  <xdr:twoCellAnchor>
    <xdr:from>
      <xdr:col>1</xdr:col>
      <xdr:colOff>485181</xdr:colOff>
      <xdr:row>362</xdr:row>
      <xdr:rowOff>52090</xdr:rowOff>
    </xdr:from>
    <xdr:to>
      <xdr:col>4</xdr:col>
      <xdr:colOff>160735</xdr:colOff>
      <xdr:row>381</xdr:row>
      <xdr:rowOff>93166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xmlns="" id="{9AD2B9B2-6638-F07C-06CD-00889D81FD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523873</xdr:colOff>
      <xdr:row>401</xdr:row>
      <xdr:rowOff>159841</xdr:rowOff>
    </xdr:from>
    <xdr:to>
      <xdr:col>4</xdr:col>
      <xdr:colOff>353713</xdr:colOff>
      <xdr:row>421</xdr:row>
      <xdr:rowOff>122039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xmlns="" id="{40853099-7B12-9D41-04A6-25A947F54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628057</xdr:colOff>
      <xdr:row>388</xdr:row>
      <xdr:rowOff>119063</xdr:rowOff>
    </xdr:from>
    <xdr:to>
      <xdr:col>4</xdr:col>
      <xdr:colOff>226220</xdr:colOff>
      <xdr:row>392</xdr:row>
      <xdr:rowOff>123662</xdr:rowOff>
    </xdr:to>
    <xdr:sp macro="" textlink="">
      <xdr:nvSpPr>
        <xdr:cNvPr id="22" name="Rectángulo 6">
          <a:extLst>
            <a:ext uri="{FF2B5EF4-FFF2-40B4-BE49-F238E27FC236}">
              <a16:creationId xmlns:a16="http://schemas.microsoft.com/office/drawing/2014/main" xmlns="" id="{3621D873-D662-4669-8E05-9C8DD2FC0994}"/>
            </a:ext>
          </a:extLst>
        </xdr:cNvPr>
        <xdr:cNvSpPr/>
      </xdr:nvSpPr>
      <xdr:spPr>
        <a:xfrm>
          <a:off x="2152057" y="63428563"/>
          <a:ext cx="5270830" cy="63959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Recursos de Casaciones de Sentencias, en Materia Penal Ordinaria, Año 2023</a:t>
          </a:r>
          <a:endParaRPr lang="es-DO" sz="1800"/>
        </a:p>
      </xdr:txBody>
    </xdr:sp>
    <xdr:clientData/>
  </xdr:twoCellAnchor>
  <xdr:twoCellAnchor>
    <xdr:from>
      <xdr:col>1</xdr:col>
      <xdr:colOff>666750</xdr:colOff>
      <xdr:row>428</xdr:row>
      <xdr:rowOff>0</xdr:rowOff>
    </xdr:from>
    <xdr:to>
      <xdr:col>5</xdr:col>
      <xdr:colOff>11907</xdr:colOff>
      <xdr:row>432</xdr:row>
      <xdr:rowOff>4599</xdr:rowOff>
    </xdr:to>
    <xdr:sp macro="" textlink="">
      <xdr:nvSpPr>
        <xdr:cNvPr id="23" name="Rectángulo 6">
          <a:extLst>
            <a:ext uri="{FF2B5EF4-FFF2-40B4-BE49-F238E27FC236}">
              <a16:creationId xmlns:a16="http://schemas.microsoft.com/office/drawing/2014/main" xmlns="" id="{FED9E389-41AD-4D1B-83C6-64EBC63A19EB}"/>
            </a:ext>
          </a:extLst>
        </xdr:cNvPr>
        <xdr:cNvSpPr/>
      </xdr:nvSpPr>
      <xdr:spPr>
        <a:xfrm>
          <a:off x="2190750" y="69828833"/>
          <a:ext cx="6361907" cy="63959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Cantidad de Casos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 Resueltos mediante Mecanismos Alternativos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en Materia Penal Ordinaria, Año 2023</a:t>
          </a:r>
          <a:endParaRPr lang="es-DO" sz="1800"/>
        </a:p>
      </xdr:txBody>
    </xdr:sp>
    <xdr:clientData/>
  </xdr:twoCellAnchor>
  <xdr:twoCellAnchor>
    <xdr:from>
      <xdr:col>1</xdr:col>
      <xdr:colOff>729888</xdr:colOff>
      <xdr:row>442</xdr:row>
      <xdr:rowOff>17101</xdr:rowOff>
    </xdr:from>
    <xdr:to>
      <xdr:col>4</xdr:col>
      <xdr:colOff>1005535</xdr:colOff>
      <xdr:row>466</xdr:row>
      <xdr:rowOff>45461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xmlns="" id="{F84F20EE-13BF-D148-5AEC-60F7550A87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878450</xdr:colOff>
      <xdr:row>486</xdr:row>
      <xdr:rowOff>72830</xdr:rowOff>
    </xdr:from>
    <xdr:to>
      <xdr:col>4</xdr:col>
      <xdr:colOff>517197</xdr:colOff>
      <xdr:row>503</xdr:row>
      <xdr:rowOff>51457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xmlns="" id="{CDF09318-B7F6-FD67-494A-75DB5B9CDB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748641</xdr:colOff>
      <xdr:row>473</xdr:row>
      <xdr:rowOff>94088</xdr:rowOff>
    </xdr:from>
    <xdr:to>
      <xdr:col>5</xdr:col>
      <xdr:colOff>297657</xdr:colOff>
      <xdr:row>477</xdr:row>
      <xdr:rowOff>98687</xdr:rowOff>
    </xdr:to>
    <xdr:sp macro="" textlink="">
      <xdr:nvSpPr>
        <xdr:cNvPr id="26" name="Rectángulo 6">
          <a:extLst>
            <a:ext uri="{FF2B5EF4-FFF2-40B4-BE49-F238E27FC236}">
              <a16:creationId xmlns:a16="http://schemas.microsoft.com/office/drawing/2014/main" xmlns="" id="{0002847B-2DC6-42D7-A56C-8BF680DDA1AC}"/>
            </a:ext>
          </a:extLst>
        </xdr:cNvPr>
        <xdr:cNvSpPr/>
      </xdr:nvSpPr>
      <xdr:spPr>
        <a:xfrm>
          <a:off x="2272641" y="77225421"/>
          <a:ext cx="6565766" cy="63959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Audiencias Preliminares Conocidas y Suspendidas, en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Materia Penal Ordinaria, Año 2023</a:t>
          </a:r>
          <a:endParaRPr lang="es-DO" sz="1800"/>
        </a:p>
      </xdr:txBody>
    </xdr:sp>
    <xdr:clientData/>
  </xdr:twoCellAnchor>
  <xdr:twoCellAnchor>
    <xdr:from>
      <xdr:col>2</xdr:col>
      <xdr:colOff>845343</xdr:colOff>
      <xdr:row>522</xdr:row>
      <xdr:rowOff>84930</xdr:rowOff>
    </xdr:from>
    <xdr:to>
      <xdr:col>4</xdr:col>
      <xdr:colOff>511968</xdr:colOff>
      <xdr:row>539</xdr:row>
      <xdr:rowOff>77787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xmlns="" id="{A2B5F978-BC23-0798-F31F-1BED280A9A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501803</xdr:colOff>
      <xdr:row>510</xdr:row>
      <xdr:rowOff>118753</xdr:rowOff>
    </xdr:from>
    <xdr:to>
      <xdr:col>6</xdr:col>
      <xdr:colOff>0</xdr:colOff>
      <xdr:row>514</xdr:row>
      <xdr:rowOff>123352</xdr:rowOff>
    </xdr:to>
    <xdr:sp macro="" textlink="">
      <xdr:nvSpPr>
        <xdr:cNvPr id="28" name="Rectángulo 6">
          <a:extLst>
            <a:ext uri="{FF2B5EF4-FFF2-40B4-BE49-F238E27FC236}">
              <a16:creationId xmlns:a16="http://schemas.microsoft.com/office/drawing/2014/main" xmlns="" id="{D18B9496-B4FF-4000-BE0D-7C86067207A4}"/>
            </a:ext>
          </a:extLst>
        </xdr:cNvPr>
        <xdr:cNvSpPr/>
      </xdr:nvSpPr>
      <xdr:spPr>
        <a:xfrm>
          <a:off x="2025803" y="83272003"/>
          <a:ext cx="7276947" cy="63959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Audiencias de Fondo Conocidas y Suspendidas, en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Materia Penal Ordinaria, Año 2023</a:t>
          </a:r>
          <a:endParaRPr lang="es-DO" sz="1800"/>
        </a:p>
      </xdr:txBody>
    </xdr:sp>
    <xdr:clientData/>
  </xdr:twoCellAnchor>
  <xdr:twoCellAnchor>
    <xdr:from>
      <xdr:col>0</xdr:col>
      <xdr:colOff>273843</xdr:colOff>
      <xdr:row>9</xdr:row>
      <xdr:rowOff>119064</xdr:rowOff>
    </xdr:from>
    <xdr:to>
      <xdr:col>7</xdr:col>
      <xdr:colOff>631031</xdr:colOff>
      <xdr:row>16</xdr:row>
      <xdr:rowOff>35720</xdr:rowOff>
    </xdr:to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xmlns="" id="{042F65DA-984D-65D9-E024-1D0DB4FDB3A1}"/>
            </a:ext>
          </a:extLst>
        </xdr:cNvPr>
        <xdr:cNvSpPr txBox="1"/>
      </xdr:nvSpPr>
      <xdr:spPr>
        <a:xfrm>
          <a:off x="1035843" y="1619252"/>
          <a:ext cx="9655969" cy="108346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Fuente:</a:t>
          </a:r>
          <a:r>
            <a:rPr lang="es-E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Base de Datos de</a:t>
          </a:r>
          <a:r>
            <a:rPr lang="es-ES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la División de Estadísticas, </a:t>
          </a:r>
          <a:r>
            <a:rPr lang="es-E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Departamento Nacional de Evaluación de la Gestión de la Oficina Nacional de Defensa Pública</a:t>
          </a:r>
          <a:r>
            <a:rPr lang="es-ES" sz="120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</a:t>
          </a:r>
          <a:r>
            <a:rPr lang="es-ES" sz="120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s-ES" sz="120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Cifras preliminares al 31/12/2023 (sujetas a cambios) extraídas de los reportes estadísticos de casos ingresados y egresados de las oficinas de Defensa Pública, Jurisdicciones Ordinarias y de Adolescentes, en Materia Penal.</a:t>
          </a:r>
          <a:endParaRPr lang="es-DO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es-D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C21:E521"/>
  <sheetViews>
    <sheetView tabSelected="1" topLeftCell="A229" zoomScale="90" zoomScaleNormal="90" workbookViewId="0">
      <selection activeCell="L25" sqref="L25"/>
    </sheetView>
  </sheetViews>
  <sheetFormatPr baseColWidth="10" defaultColWidth="11.42578125" defaultRowHeight="12.75" x14ac:dyDescent="0.2"/>
  <cols>
    <col min="1" max="1" width="11.42578125" style="1"/>
    <col min="2" max="2" width="11.42578125" style="1" customWidth="1"/>
    <col min="3" max="3" width="47.28515625" style="1" customWidth="1"/>
    <col min="4" max="4" width="26.28515625" style="1" bestFit="1" customWidth="1"/>
    <col min="5" max="5" width="20.140625" style="1" customWidth="1"/>
    <col min="6" max="16384" width="11.42578125" style="1"/>
  </cols>
  <sheetData>
    <row r="21" spans="3:5" ht="12" customHeight="1" x14ac:dyDescent="0.2"/>
    <row r="24" spans="3:5" ht="15.75" x14ac:dyDescent="0.25">
      <c r="C24" s="13" t="s">
        <v>0</v>
      </c>
      <c r="D24" s="13"/>
      <c r="E24" s="13"/>
    </row>
    <row r="25" spans="3:5" ht="15.75" x14ac:dyDescent="0.25">
      <c r="C25" s="2" t="s">
        <v>1</v>
      </c>
      <c r="D25" s="2" t="s">
        <v>2</v>
      </c>
      <c r="E25" s="2" t="s">
        <v>3</v>
      </c>
    </row>
    <row r="26" spans="3:5" ht="13.5" x14ac:dyDescent="0.2">
      <c r="C26" s="10" t="s">
        <v>4</v>
      </c>
      <c r="D26" s="4">
        <v>21539</v>
      </c>
      <c r="E26" s="5">
        <f>D26/$D$28</f>
        <v>0.94040342298288504</v>
      </c>
    </row>
    <row r="27" spans="3:5" ht="13.5" x14ac:dyDescent="0.2">
      <c r="C27" s="11" t="s">
        <v>5</v>
      </c>
      <c r="D27" s="4">
        <v>1365</v>
      </c>
      <c r="E27" s="5">
        <f>D27/$D$28</f>
        <v>5.9596577017114911E-2</v>
      </c>
    </row>
    <row r="28" spans="3:5" ht="15.75" x14ac:dyDescent="0.25">
      <c r="C28" s="6" t="s">
        <v>6</v>
      </c>
      <c r="D28" s="7">
        <f>SUM(D26:D27)</f>
        <v>22904</v>
      </c>
      <c r="E28" s="8">
        <f>SUM(E26:E27)</f>
        <v>1</v>
      </c>
    </row>
    <row r="62" spans="3:5" ht="15.75" x14ac:dyDescent="0.25">
      <c r="C62" s="13" t="s">
        <v>7</v>
      </c>
      <c r="D62" s="13"/>
      <c r="E62" s="13"/>
    </row>
    <row r="63" spans="3:5" ht="15.75" x14ac:dyDescent="0.25">
      <c r="C63" s="2" t="s">
        <v>7</v>
      </c>
      <c r="D63" s="2" t="s">
        <v>8</v>
      </c>
      <c r="E63" s="2" t="s">
        <v>3</v>
      </c>
    </row>
    <row r="64" spans="3:5" ht="13.5" x14ac:dyDescent="0.2">
      <c r="C64" s="3" t="s">
        <v>33</v>
      </c>
      <c r="D64" s="4">
        <v>8</v>
      </c>
      <c r="E64" s="9">
        <f t="shared" ref="E64:E72" si="0">D64/$D$73</f>
        <v>4.3473535485273341E-4</v>
      </c>
    </row>
    <row r="65" spans="3:5" ht="13.5" x14ac:dyDescent="0.2">
      <c r="C65" s="3" t="s">
        <v>32</v>
      </c>
      <c r="D65" s="4">
        <v>20</v>
      </c>
      <c r="E65" s="9">
        <f t="shared" si="0"/>
        <v>1.0868383871318334E-3</v>
      </c>
    </row>
    <row r="66" spans="3:5" ht="13.5" x14ac:dyDescent="0.2">
      <c r="C66" s="3" t="s">
        <v>34</v>
      </c>
      <c r="D66" s="4">
        <v>58</v>
      </c>
      <c r="E66" s="9">
        <f t="shared" si="0"/>
        <v>3.151831322682317E-3</v>
      </c>
    </row>
    <row r="67" spans="3:5" ht="13.5" x14ac:dyDescent="0.2">
      <c r="C67" s="3" t="s">
        <v>35</v>
      </c>
      <c r="D67" s="4">
        <v>83</v>
      </c>
      <c r="E67" s="9">
        <f t="shared" si="0"/>
        <v>4.5103793065971089E-3</v>
      </c>
    </row>
    <row r="68" spans="3:5" ht="13.5" x14ac:dyDescent="0.2">
      <c r="C68" s="3" t="s">
        <v>36</v>
      </c>
      <c r="D68" s="4">
        <v>998</v>
      </c>
      <c r="E68" s="9">
        <f t="shared" si="0"/>
        <v>5.4233235517878495E-2</v>
      </c>
    </row>
    <row r="69" spans="3:5" ht="13.5" x14ac:dyDescent="0.2">
      <c r="C69" s="3" t="s">
        <v>37</v>
      </c>
      <c r="D69" s="4">
        <v>1805</v>
      </c>
      <c r="E69" s="9">
        <f t="shared" si="0"/>
        <v>9.808716443864797E-2</v>
      </c>
    </row>
    <row r="70" spans="3:5" ht="13.5" x14ac:dyDescent="0.2">
      <c r="C70" s="3" t="s">
        <v>38</v>
      </c>
      <c r="D70" s="4">
        <v>4119</v>
      </c>
      <c r="E70" s="9">
        <f t="shared" si="0"/>
        <v>0.2238343658298011</v>
      </c>
    </row>
    <row r="71" spans="3:5" ht="13.5" x14ac:dyDescent="0.2">
      <c r="C71" s="3" t="s">
        <v>39</v>
      </c>
      <c r="D71" s="4">
        <v>4980</v>
      </c>
      <c r="E71" s="9">
        <f t="shared" si="0"/>
        <v>0.27062275839582656</v>
      </c>
    </row>
    <row r="72" spans="3:5" ht="13.5" x14ac:dyDescent="0.2">
      <c r="C72" s="3" t="s">
        <v>40</v>
      </c>
      <c r="D72" s="4">
        <v>6331</v>
      </c>
      <c r="E72" s="9">
        <f t="shared" si="0"/>
        <v>0.34403869144658189</v>
      </c>
    </row>
    <row r="73" spans="3:5" ht="15.75" x14ac:dyDescent="0.25">
      <c r="C73" s="6" t="s">
        <v>6</v>
      </c>
      <c r="D73" s="7">
        <f>SUM(D64:D72)</f>
        <v>18402</v>
      </c>
      <c r="E73" s="8">
        <f>SUM(E64:E72)</f>
        <v>1</v>
      </c>
    </row>
    <row r="105" spans="3:5" ht="15.75" x14ac:dyDescent="0.25">
      <c r="C105" s="13" t="s">
        <v>9</v>
      </c>
      <c r="D105" s="13"/>
      <c r="E105" s="13"/>
    </row>
    <row r="106" spans="3:5" ht="15.75" x14ac:dyDescent="0.25">
      <c r="C106" s="2" t="s">
        <v>10</v>
      </c>
      <c r="D106" s="2" t="s">
        <v>11</v>
      </c>
      <c r="E106" s="2" t="s">
        <v>3</v>
      </c>
    </row>
    <row r="107" spans="3:5" ht="13.5" x14ac:dyDescent="0.2">
      <c r="C107" s="3" t="s">
        <v>41</v>
      </c>
      <c r="D107" s="4">
        <v>0</v>
      </c>
      <c r="E107" s="9">
        <f t="shared" ref="E107:E126" si="1">D107/$D$127</f>
        <v>0</v>
      </c>
    </row>
    <row r="108" spans="3:5" ht="13.5" x14ac:dyDescent="0.2">
      <c r="C108" s="3" t="s">
        <v>42</v>
      </c>
      <c r="D108" s="4">
        <v>0</v>
      </c>
      <c r="E108" s="9">
        <f t="shared" si="1"/>
        <v>0</v>
      </c>
    </row>
    <row r="109" spans="3:5" ht="13.5" x14ac:dyDescent="0.2">
      <c r="C109" s="3" t="s">
        <v>43</v>
      </c>
      <c r="D109" s="4">
        <v>0</v>
      </c>
      <c r="E109" s="9">
        <f t="shared" si="1"/>
        <v>0</v>
      </c>
    </row>
    <row r="110" spans="3:5" ht="13.5" x14ac:dyDescent="0.2">
      <c r="C110" s="3" t="s">
        <v>44</v>
      </c>
      <c r="D110" s="4">
        <v>4</v>
      </c>
      <c r="E110" s="9">
        <f t="shared" si="1"/>
        <v>3.4164673727365904E-4</v>
      </c>
    </row>
    <row r="111" spans="3:5" ht="13.5" x14ac:dyDescent="0.2">
      <c r="C111" s="3" t="s">
        <v>46</v>
      </c>
      <c r="D111" s="4">
        <v>7</v>
      </c>
      <c r="E111" s="9">
        <f t="shared" si="1"/>
        <v>5.9788179022890334E-4</v>
      </c>
    </row>
    <row r="112" spans="3:5" ht="13.5" x14ac:dyDescent="0.2">
      <c r="C112" s="3" t="s">
        <v>47</v>
      </c>
      <c r="D112" s="4">
        <v>19</v>
      </c>
      <c r="E112" s="9">
        <f t="shared" si="1"/>
        <v>1.6228220020498803E-3</v>
      </c>
    </row>
    <row r="113" spans="3:5" ht="13.5" x14ac:dyDescent="0.2">
      <c r="C113" s="3" t="s">
        <v>45</v>
      </c>
      <c r="D113" s="4">
        <v>23</v>
      </c>
      <c r="E113" s="9">
        <f t="shared" si="1"/>
        <v>1.9644687393235395E-3</v>
      </c>
    </row>
    <row r="114" spans="3:5" ht="13.5" x14ac:dyDescent="0.2">
      <c r="C114" s="3" t="s">
        <v>48</v>
      </c>
      <c r="D114" s="4">
        <v>36</v>
      </c>
      <c r="E114" s="9">
        <f t="shared" si="1"/>
        <v>3.0748206354629312E-3</v>
      </c>
    </row>
    <row r="115" spans="3:5" ht="13.5" x14ac:dyDescent="0.2">
      <c r="C115" s="3" t="s">
        <v>49</v>
      </c>
      <c r="D115" s="4">
        <v>46</v>
      </c>
      <c r="E115" s="9">
        <f t="shared" si="1"/>
        <v>3.928937478647079E-3</v>
      </c>
    </row>
    <row r="116" spans="3:5" ht="13.5" x14ac:dyDescent="0.2">
      <c r="C116" s="3" t="s">
        <v>54</v>
      </c>
      <c r="D116" s="4">
        <v>49</v>
      </c>
      <c r="E116" s="9">
        <f t="shared" si="1"/>
        <v>4.1851725316023229E-3</v>
      </c>
    </row>
    <row r="117" spans="3:5" ht="13.5" x14ac:dyDescent="0.2">
      <c r="C117" s="3" t="s">
        <v>50</v>
      </c>
      <c r="D117" s="4">
        <v>65</v>
      </c>
      <c r="E117" s="9">
        <f t="shared" si="1"/>
        <v>5.5517594806969595E-3</v>
      </c>
    </row>
    <row r="118" spans="3:5" ht="13.5" x14ac:dyDescent="0.2">
      <c r="C118" s="3" t="s">
        <v>52</v>
      </c>
      <c r="D118" s="4">
        <v>90</v>
      </c>
      <c r="E118" s="9">
        <f t="shared" si="1"/>
        <v>7.687051588657328E-3</v>
      </c>
    </row>
    <row r="119" spans="3:5" ht="13.5" x14ac:dyDescent="0.2">
      <c r="C119" s="3" t="s">
        <v>53</v>
      </c>
      <c r="D119" s="4">
        <v>115</v>
      </c>
      <c r="E119" s="9">
        <f t="shared" si="1"/>
        <v>9.8223436966176966E-3</v>
      </c>
    </row>
    <row r="120" spans="3:5" ht="13.5" x14ac:dyDescent="0.2">
      <c r="C120" s="3" t="s">
        <v>27</v>
      </c>
      <c r="D120" s="4">
        <v>176</v>
      </c>
      <c r="E120" s="9">
        <f t="shared" si="1"/>
        <v>1.5032456440040998E-2</v>
      </c>
    </row>
    <row r="121" spans="3:5" ht="13.5" x14ac:dyDescent="0.2">
      <c r="C121" s="3" t="s">
        <v>51</v>
      </c>
      <c r="D121" s="4">
        <v>387</v>
      </c>
      <c r="E121" s="9">
        <f t="shared" si="1"/>
        <v>3.3054321831226509E-2</v>
      </c>
    </row>
    <row r="122" spans="3:5" ht="13.5" x14ac:dyDescent="0.2">
      <c r="C122" s="3" t="s">
        <v>55</v>
      </c>
      <c r="D122" s="4">
        <v>504</v>
      </c>
      <c r="E122" s="9">
        <f t="shared" si="1"/>
        <v>4.3047488896481037E-2</v>
      </c>
    </row>
    <row r="123" spans="3:5" ht="13.5" x14ac:dyDescent="0.2">
      <c r="C123" s="3" t="s">
        <v>56</v>
      </c>
      <c r="D123" s="4">
        <v>1625</v>
      </c>
      <c r="E123" s="9">
        <f t="shared" si="1"/>
        <v>0.13879398701742399</v>
      </c>
    </row>
    <row r="124" spans="3:5" ht="13.5" x14ac:dyDescent="0.2">
      <c r="C124" s="3" t="s">
        <v>57</v>
      </c>
      <c r="D124" s="4">
        <v>2098</v>
      </c>
      <c r="E124" s="9">
        <f t="shared" si="1"/>
        <v>0.17919371370003417</v>
      </c>
    </row>
    <row r="125" spans="3:5" ht="13.5" x14ac:dyDescent="0.2">
      <c r="C125" s="3" t="s">
        <v>58</v>
      </c>
      <c r="D125" s="4">
        <v>2669</v>
      </c>
      <c r="E125" s="9">
        <f t="shared" si="1"/>
        <v>0.227963785445849</v>
      </c>
    </row>
    <row r="126" spans="3:5" ht="13.5" x14ac:dyDescent="0.2">
      <c r="C126" s="3" t="s">
        <v>59</v>
      </c>
      <c r="D126" s="4">
        <v>3795</v>
      </c>
      <c r="E126" s="9">
        <f t="shared" si="1"/>
        <v>0.32413734198838401</v>
      </c>
    </row>
    <row r="127" spans="3:5" ht="15.75" x14ac:dyDescent="0.25">
      <c r="C127" s="6" t="s">
        <v>6</v>
      </c>
      <c r="D127" s="7">
        <f>SUM(D107:D126)</f>
        <v>11708</v>
      </c>
      <c r="E127" s="8">
        <f>SUM(E107:E126)</f>
        <v>1</v>
      </c>
    </row>
    <row r="163" spans="3:4" ht="15.75" x14ac:dyDescent="0.25">
      <c r="C163" s="13" t="s">
        <v>12</v>
      </c>
      <c r="D163" s="13"/>
    </row>
    <row r="164" spans="3:4" ht="15.75" x14ac:dyDescent="0.25">
      <c r="C164" s="2" t="s">
        <v>13</v>
      </c>
      <c r="D164" s="2" t="s">
        <v>8</v>
      </c>
    </row>
    <row r="165" spans="3:4" ht="13.5" x14ac:dyDescent="0.2">
      <c r="C165" s="10" t="s">
        <v>14</v>
      </c>
      <c r="D165" s="4">
        <v>383</v>
      </c>
    </row>
    <row r="166" spans="3:4" ht="13.5" x14ac:dyDescent="0.2">
      <c r="C166" s="10" t="s">
        <v>15</v>
      </c>
      <c r="D166" s="4">
        <v>44</v>
      </c>
    </row>
    <row r="167" spans="3:4" ht="13.5" x14ac:dyDescent="0.2">
      <c r="C167" s="10" t="s">
        <v>16</v>
      </c>
      <c r="D167" s="4">
        <v>78</v>
      </c>
    </row>
    <row r="168" spans="3:4" ht="13.5" x14ac:dyDescent="0.2">
      <c r="C168" s="11" t="s">
        <v>17</v>
      </c>
      <c r="D168" s="4">
        <v>81</v>
      </c>
    </row>
    <row r="169" spans="3:4" ht="15.75" x14ac:dyDescent="0.25">
      <c r="C169" s="6" t="s">
        <v>6</v>
      </c>
      <c r="D169" s="7">
        <f>SUM(D165:D168)</f>
        <v>586</v>
      </c>
    </row>
    <row r="199" spans="3:4" ht="15.75" x14ac:dyDescent="0.25">
      <c r="C199" s="13" t="s">
        <v>18</v>
      </c>
      <c r="D199" s="13"/>
    </row>
    <row r="200" spans="3:4" ht="15.75" x14ac:dyDescent="0.25">
      <c r="C200" s="2" t="s">
        <v>13</v>
      </c>
      <c r="D200" s="2" t="s">
        <v>8</v>
      </c>
    </row>
    <row r="201" spans="3:4" ht="13.5" x14ac:dyDescent="0.2">
      <c r="C201" s="10" t="s">
        <v>14</v>
      </c>
      <c r="D201" s="4">
        <v>164</v>
      </c>
    </row>
    <row r="202" spans="3:4" ht="13.5" x14ac:dyDescent="0.2">
      <c r="C202" s="10" t="s">
        <v>15</v>
      </c>
      <c r="D202" s="4">
        <v>27</v>
      </c>
    </row>
    <row r="203" spans="3:4" ht="13.5" x14ac:dyDescent="0.2">
      <c r="C203" s="10" t="s">
        <v>16</v>
      </c>
      <c r="D203" s="4">
        <v>84</v>
      </c>
    </row>
    <row r="204" spans="3:4" ht="13.5" x14ac:dyDescent="0.2">
      <c r="C204" s="11" t="s">
        <v>17</v>
      </c>
      <c r="D204" s="4">
        <v>26</v>
      </c>
    </row>
    <row r="205" spans="3:4" ht="15.75" x14ac:dyDescent="0.25">
      <c r="C205" s="6" t="s">
        <v>6</v>
      </c>
      <c r="D205" s="7">
        <f>SUM(D201:D204)</f>
        <v>301</v>
      </c>
    </row>
    <row r="236" spans="3:4" ht="15.75" x14ac:dyDescent="0.25">
      <c r="C236" s="13" t="s">
        <v>19</v>
      </c>
      <c r="D236" s="13"/>
    </row>
    <row r="237" spans="3:4" ht="15.75" x14ac:dyDescent="0.25">
      <c r="C237" s="2" t="s">
        <v>13</v>
      </c>
      <c r="D237" s="2" t="s">
        <v>8</v>
      </c>
    </row>
    <row r="238" spans="3:4" ht="13.5" x14ac:dyDescent="0.2">
      <c r="C238" s="10" t="s">
        <v>14</v>
      </c>
      <c r="D238" s="4">
        <v>1905</v>
      </c>
    </row>
    <row r="239" spans="3:4" ht="13.5" x14ac:dyDescent="0.2">
      <c r="C239" s="10" t="s">
        <v>15</v>
      </c>
      <c r="D239" s="4">
        <v>2</v>
      </c>
    </row>
    <row r="240" spans="3:4" ht="13.5" x14ac:dyDescent="0.2">
      <c r="C240" s="10" t="s">
        <v>16</v>
      </c>
      <c r="D240" s="4">
        <v>440</v>
      </c>
    </row>
    <row r="241" spans="3:4" ht="13.5" x14ac:dyDescent="0.2">
      <c r="C241" s="11" t="s">
        <v>17</v>
      </c>
      <c r="D241" s="4">
        <v>754</v>
      </c>
    </row>
    <row r="242" spans="3:4" ht="15.75" x14ac:dyDescent="0.25">
      <c r="C242" s="6" t="s">
        <v>6</v>
      </c>
      <c r="D242" s="7">
        <f>SUM(D238:D241)</f>
        <v>3101</v>
      </c>
    </row>
    <row r="277" spans="3:4" ht="15.75" x14ac:dyDescent="0.25">
      <c r="C277" s="13" t="s">
        <v>20</v>
      </c>
      <c r="D277" s="13"/>
    </row>
    <row r="278" spans="3:4" ht="15.75" x14ac:dyDescent="0.25">
      <c r="C278" s="2" t="s">
        <v>13</v>
      </c>
      <c r="D278" s="2" t="s">
        <v>8</v>
      </c>
    </row>
    <row r="279" spans="3:4" ht="13.5" x14ac:dyDescent="0.2">
      <c r="C279" s="10" t="s">
        <v>14</v>
      </c>
      <c r="D279" s="4">
        <v>3218</v>
      </c>
    </row>
    <row r="280" spans="3:4" ht="13.5" x14ac:dyDescent="0.2">
      <c r="C280" s="10" t="s">
        <v>15</v>
      </c>
      <c r="D280" s="4">
        <v>76</v>
      </c>
    </row>
    <row r="281" spans="3:4" ht="13.5" x14ac:dyDescent="0.2">
      <c r="C281" s="10" t="s">
        <v>16</v>
      </c>
      <c r="D281" s="4">
        <v>1456</v>
      </c>
    </row>
    <row r="282" spans="3:4" ht="13.5" x14ac:dyDescent="0.2">
      <c r="C282" s="11" t="s">
        <v>17</v>
      </c>
      <c r="D282" s="4">
        <v>2347</v>
      </c>
    </row>
    <row r="283" spans="3:4" ht="15.75" x14ac:dyDescent="0.25">
      <c r="C283" s="6" t="s">
        <v>6</v>
      </c>
      <c r="D283" s="7">
        <f>SUM(D279:D282)</f>
        <v>7097</v>
      </c>
    </row>
    <row r="315" spans="3:4" ht="15.75" x14ac:dyDescent="0.25">
      <c r="C315" s="13" t="s">
        <v>21</v>
      </c>
      <c r="D315" s="13"/>
    </row>
    <row r="316" spans="3:4" ht="15.75" x14ac:dyDescent="0.25">
      <c r="C316" s="2" t="s">
        <v>13</v>
      </c>
      <c r="D316" s="2" t="s">
        <v>8</v>
      </c>
    </row>
    <row r="317" spans="3:4" ht="13.5" x14ac:dyDescent="0.2">
      <c r="C317" s="10" t="s">
        <v>14</v>
      </c>
      <c r="D317" s="4">
        <v>1503</v>
      </c>
    </row>
    <row r="318" spans="3:4" ht="13.5" x14ac:dyDescent="0.2">
      <c r="C318" s="10" t="s">
        <v>15</v>
      </c>
      <c r="D318" s="4">
        <v>14</v>
      </c>
    </row>
    <row r="319" spans="3:4" ht="13.5" x14ac:dyDescent="0.2">
      <c r="C319" s="10" t="s">
        <v>16</v>
      </c>
      <c r="D319" s="4">
        <v>447</v>
      </c>
    </row>
    <row r="320" spans="3:4" ht="13.5" x14ac:dyDescent="0.2">
      <c r="C320" s="11" t="s">
        <v>17</v>
      </c>
      <c r="D320" s="4">
        <v>293</v>
      </c>
    </row>
    <row r="321" spans="3:4" ht="15.75" x14ac:dyDescent="0.25">
      <c r="C321" s="6" t="s">
        <v>6</v>
      </c>
      <c r="D321" s="7">
        <f>SUM(D317:D320)</f>
        <v>2257</v>
      </c>
    </row>
    <row r="355" spans="3:4" ht="15.75" x14ac:dyDescent="0.25">
      <c r="C355" s="13" t="s">
        <v>22</v>
      </c>
      <c r="D355" s="13"/>
    </row>
    <row r="356" spans="3:4" ht="15.75" x14ac:dyDescent="0.25">
      <c r="C356" s="2" t="s">
        <v>13</v>
      </c>
      <c r="D356" s="2" t="s">
        <v>8</v>
      </c>
    </row>
    <row r="357" spans="3:4" ht="13.5" x14ac:dyDescent="0.2">
      <c r="C357" s="10" t="s">
        <v>14</v>
      </c>
      <c r="D357" s="4">
        <v>1991</v>
      </c>
    </row>
    <row r="358" spans="3:4" ht="13.5" x14ac:dyDescent="0.2">
      <c r="C358" s="10" t="s">
        <v>15</v>
      </c>
      <c r="D358" s="4">
        <v>3</v>
      </c>
    </row>
    <row r="359" spans="3:4" ht="13.5" x14ac:dyDescent="0.2">
      <c r="C359" s="10" t="s">
        <v>16</v>
      </c>
      <c r="D359" s="4">
        <v>296</v>
      </c>
    </row>
    <row r="360" spans="3:4" ht="13.5" x14ac:dyDescent="0.2">
      <c r="C360" s="11" t="s">
        <v>17</v>
      </c>
      <c r="D360" s="4">
        <v>687</v>
      </c>
    </row>
    <row r="361" spans="3:4" ht="15.75" x14ac:dyDescent="0.25">
      <c r="C361" s="6" t="s">
        <v>6</v>
      </c>
      <c r="D361" s="7">
        <f>SUM(D357:D360)</f>
        <v>2977</v>
      </c>
    </row>
    <row r="395" spans="3:4" ht="15.75" x14ac:dyDescent="0.25">
      <c r="C395" s="13" t="s">
        <v>23</v>
      </c>
      <c r="D395" s="13"/>
    </row>
    <row r="396" spans="3:4" ht="15.75" x14ac:dyDescent="0.25">
      <c r="C396" s="2" t="s">
        <v>13</v>
      </c>
      <c r="D396" s="2" t="s">
        <v>8</v>
      </c>
    </row>
    <row r="397" spans="3:4" ht="13.5" x14ac:dyDescent="0.2">
      <c r="C397" s="10" t="s">
        <v>14</v>
      </c>
      <c r="D397" s="4">
        <v>1013</v>
      </c>
    </row>
    <row r="398" spans="3:4" ht="13.5" x14ac:dyDescent="0.2">
      <c r="C398" s="10" t="s">
        <v>15</v>
      </c>
      <c r="D398" s="4">
        <v>4</v>
      </c>
    </row>
    <row r="399" spans="3:4" ht="13.5" x14ac:dyDescent="0.2">
      <c r="C399" s="10" t="s">
        <v>16</v>
      </c>
      <c r="D399" s="4">
        <v>43</v>
      </c>
    </row>
    <row r="400" spans="3:4" ht="13.5" x14ac:dyDescent="0.2">
      <c r="C400" s="11" t="s">
        <v>17</v>
      </c>
      <c r="D400" s="4">
        <v>207</v>
      </c>
    </row>
    <row r="401" spans="3:4" ht="15.75" x14ac:dyDescent="0.25">
      <c r="C401" s="6" t="s">
        <v>6</v>
      </c>
      <c r="D401" s="7">
        <f>SUM(D397:D400)</f>
        <v>1267</v>
      </c>
    </row>
    <row r="434" spans="3:5" ht="15.75" x14ac:dyDescent="0.25">
      <c r="C434" s="12" t="s">
        <v>24</v>
      </c>
      <c r="D434" s="12"/>
      <c r="E434" s="12"/>
    </row>
    <row r="435" spans="3:5" ht="15.75" x14ac:dyDescent="0.25">
      <c r="C435" s="2" t="s">
        <v>25</v>
      </c>
      <c r="D435" s="2" t="s">
        <v>26</v>
      </c>
      <c r="E435" s="2" t="s">
        <v>3</v>
      </c>
    </row>
    <row r="436" spans="3:5" ht="13.5" x14ac:dyDescent="0.2">
      <c r="C436" s="10" t="s">
        <v>27</v>
      </c>
      <c r="D436" s="4">
        <v>176</v>
      </c>
      <c r="E436" s="5">
        <f>D436/$D$439</f>
        <v>0.40274599542334094</v>
      </c>
    </row>
    <row r="437" spans="3:5" ht="13.5" x14ac:dyDescent="0.2">
      <c r="C437" s="10" t="s">
        <v>28</v>
      </c>
      <c r="D437" s="4">
        <v>29</v>
      </c>
      <c r="E437" s="5">
        <f t="shared" ref="E437:E438" si="2">D437/$D$439</f>
        <v>6.6361556064073221E-2</v>
      </c>
    </row>
    <row r="438" spans="3:5" ht="13.5" x14ac:dyDescent="0.2">
      <c r="C438" s="10" t="s">
        <v>29</v>
      </c>
      <c r="D438" s="4">
        <v>232</v>
      </c>
      <c r="E438" s="5">
        <f t="shared" si="2"/>
        <v>0.53089244851258577</v>
      </c>
    </row>
    <row r="439" spans="3:5" ht="15.75" x14ac:dyDescent="0.25">
      <c r="C439" s="6" t="s">
        <v>6</v>
      </c>
      <c r="D439" s="7">
        <f>SUM(D436:D438)</f>
        <v>437</v>
      </c>
      <c r="E439" s="8">
        <f>SUM(E436:E438)</f>
        <v>1</v>
      </c>
    </row>
    <row r="480" spans="3:5" ht="15.75" x14ac:dyDescent="0.25">
      <c r="C480" s="12" t="s">
        <v>60</v>
      </c>
      <c r="D480" s="12"/>
      <c r="E480" s="12"/>
    </row>
    <row r="481" spans="3:5" ht="15.75" x14ac:dyDescent="0.25">
      <c r="C481" s="2"/>
      <c r="D481" s="2" t="s">
        <v>8</v>
      </c>
      <c r="E481" s="2" t="s">
        <v>3</v>
      </c>
    </row>
    <row r="482" spans="3:5" ht="13.5" x14ac:dyDescent="0.2">
      <c r="C482" s="10" t="s">
        <v>30</v>
      </c>
      <c r="D482" s="4">
        <v>9682</v>
      </c>
      <c r="E482" s="5">
        <f>D482/$D$484</f>
        <v>0.28434654919236418</v>
      </c>
    </row>
    <row r="483" spans="3:5" ht="13.5" x14ac:dyDescent="0.2">
      <c r="C483" s="10" t="s">
        <v>31</v>
      </c>
      <c r="D483" s="4">
        <v>24368</v>
      </c>
      <c r="E483" s="5">
        <f>D483/$D$484</f>
        <v>0.71565345080763587</v>
      </c>
    </row>
    <row r="484" spans="3:5" ht="15.75" x14ac:dyDescent="0.25">
      <c r="C484" s="6" t="s">
        <v>6</v>
      </c>
      <c r="D484" s="7">
        <f>SUM(D482:D483)</f>
        <v>34050</v>
      </c>
      <c r="E484" s="8">
        <f>SUM(E482:E483)</f>
        <v>1</v>
      </c>
    </row>
    <row r="517" spans="3:5" ht="15.75" x14ac:dyDescent="0.25">
      <c r="C517" s="12" t="s">
        <v>61</v>
      </c>
      <c r="D517" s="12"/>
      <c r="E517" s="12"/>
    </row>
    <row r="518" spans="3:5" ht="15.75" x14ac:dyDescent="0.25">
      <c r="C518" s="2"/>
      <c r="D518" s="2" t="s">
        <v>8</v>
      </c>
      <c r="E518" s="2" t="s">
        <v>3</v>
      </c>
    </row>
    <row r="519" spans="3:5" ht="13.5" x14ac:dyDescent="0.2">
      <c r="C519" s="10" t="s">
        <v>30</v>
      </c>
      <c r="D519" s="4">
        <v>11826</v>
      </c>
      <c r="E519" s="5">
        <f>D519/$D$521</f>
        <v>0.31816665411146866</v>
      </c>
    </row>
    <row r="520" spans="3:5" ht="13.5" x14ac:dyDescent="0.2">
      <c r="C520" s="10" t="s">
        <v>31</v>
      </c>
      <c r="D520" s="4">
        <v>25343.200000000001</v>
      </c>
      <c r="E520" s="5">
        <f>D520/$D$521</f>
        <v>0.68183334588853139</v>
      </c>
    </row>
    <row r="521" spans="3:5" ht="15.75" x14ac:dyDescent="0.25">
      <c r="C521" s="6" t="s">
        <v>6</v>
      </c>
      <c r="D521" s="7">
        <f>SUM(D519:D520)</f>
        <v>37169.199999999997</v>
      </c>
      <c r="E521" s="8">
        <f>SUM(E519:E520)</f>
        <v>1</v>
      </c>
    </row>
  </sheetData>
  <sortState ref="C107:E126">
    <sortCondition ref="E107:E126"/>
  </sortState>
  <mergeCells count="13">
    <mergeCell ref="C236:D236"/>
    <mergeCell ref="C24:E24"/>
    <mergeCell ref="C62:E62"/>
    <mergeCell ref="C105:E105"/>
    <mergeCell ref="C163:D163"/>
    <mergeCell ref="C199:D199"/>
    <mergeCell ref="C517:E517"/>
    <mergeCell ref="C277:D277"/>
    <mergeCell ref="C315:D315"/>
    <mergeCell ref="C355:D355"/>
    <mergeCell ref="C395:D395"/>
    <mergeCell ref="C434:E434"/>
    <mergeCell ref="C480:E48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Estadísticas ORD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Francisco Carreras De Leon</dc:creator>
  <cp:lastModifiedBy>Nahomy Willmore</cp:lastModifiedBy>
  <dcterms:created xsi:type="dcterms:W3CDTF">2023-01-13T20:38:45Z</dcterms:created>
  <dcterms:modified xsi:type="dcterms:W3CDTF">2024-02-16T13:48:17Z</dcterms:modified>
</cp:coreProperties>
</file>