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 ORD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5" i="1" l="1"/>
  <c r="C54" i="1"/>
  <c r="D45" i="1" s="1"/>
  <c r="C226" i="1"/>
  <c r="C286" i="1"/>
  <c r="C167" i="1"/>
  <c r="C376" i="1"/>
  <c r="D375" i="1" s="1"/>
  <c r="C256" i="1"/>
  <c r="C114" i="1"/>
  <c r="C141" i="1"/>
  <c r="C22" i="1"/>
  <c r="D21" i="1" s="1"/>
  <c r="C347" i="1"/>
  <c r="D346" i="1" s="1"/>
  <c r="C93" i="1"/>
  <c r="D91" i="1" s="1"/>
  <c r="C315" i="1"/>
  <c r="D312" i="1" s="1"/>
  <c r="D52" i="1" l="1"/>
  <c r="D48" i="1"/>
  <c r="D51" i="1"/>
  <c r="D345" i="1"/>
  <c r="D347" i="1" s="1"/>
  <c r="D47" i="1"/>
  <c r="D49" i="1"/>
  <c r="D46" i="1"/>
  <c r="D50" i="1"/>
  <c r="D53" i="1"/>
  <c r="D374" i="1"/>
  <c r="D376" i="1" s="1"/>
  <c r="D314" i="1"/>
  <c r="D20" i="1"/>
  <c r="D22" i="1" s="1"/>
  <c r="D313" i="1"/>
  <c r="D81" i="1"/>
  <c r="D88" i="1"/>
  <c r="D74" i="1"/>
  <c r="D76" i="1"/>
  <c r="D90" i="1"/>
  <c r="D85" i="1"/>
  <c r="D86" i="1"/>
  <c r="D78" i="1"/>
  <c r="D92" i="1"/>
  <c r="D84" i="1"/>
  <c r="D83" i="1"/>
  <c r="D82" i="1"/>
  <c r="D79" i="1"/>
  <c r="D77" i="1"/>
  <c r="D75" i="1"/>
  <c r="D89" i="1"/>
  <c r="D87" i="1"/>
  <c r="D73" i="1"/>
  <c r="D80" i="1"/>
  <c r="D54" i="1" l="1"/>
  <c r="D315" i="1"/>
  <c r="D93" i="1"/>
</calcChain>
</file>

<file path=xl/sharedStrings.xml><?xml version="1.0" encoding="utf-8"?>
<sst xmlns="http://schemas.openxmlformats.org/spreadsheetml/2006/main" count="122" uniqueCount="62">
  <si>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</si>
  <si>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</si>
  <si>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</si>
  <si>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</si>
  <si>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</si>
  <si>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</si>
  <si>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</si>
  <si>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</si>
  <si>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</si>
  <si>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</si>
  <si>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</si>
  <si>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</si>
  <si>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</si>
  <si>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</si>
  <si>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</si>
  <si>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</si>
  <si>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</si>
  <si>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</si>
  <si>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</si>
  <si>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</si>
  <si>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</si>
  <si>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</si>
  <si>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</si>
  <si>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</si>
  <si>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</si>
  <si>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</si>
  <si>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</si>
  <si>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</si>
  <si>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</si>
  <si>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</si>
  <si>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</si>
  <si>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</si>
  <si>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</si>
  <si>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</si>
  <si>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</si>
  <si>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</si>
  <si>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</si>
  <si>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</si>
  <si>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</si>
  <si>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</si>
  <si>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</si>
  <si>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</si>
  <si>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</si>
  <si>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</si>
  <si>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</si>
  <si>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</si>
  <si>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</si>
  <si>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</si>
  <si>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</si>
  <si>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</si>
  <si>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</si>
  <si>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</si>
  <si>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</si>
  <si>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</si>
  <si>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</si>
  <si>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</si>
  <si>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</si>
  <si>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</si>
  <si>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</si>
  <si>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</si>
  <si>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 xml:space="preserve"> Audiencias Preliminares Conocidas y Suspendidas</t>
  </si>
  <si>
    <t>Audiencias de Fondo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</si>
</sst>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ORD'!$B$20:$B$21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ORD'!$D$20:$D$21</c:f>
              <c:numCache>
                <c:formatCode>0%</c:formatCode>
                <c:ptCount val="2"/>
                <c:pt idx="0">
                  <c:v>0.94308357348703165</c:v>
                </c:pt>
                <c:pt idx="1">
                  <c:v>5.6916426512968299E-2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ORD'!$C$20:$C$21</c15:f>
                <c15:dlblRangeCache>
                  <c:ptCount val="2"/>
                  <c:pt idx="0">
                    <c:v>5,236</c:v>
                  </c:pt>
                  <c:pt idx="1">
                    <c:v>316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ORD'!$B$282:$B$285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ORD'!$C$282:$C$285</c:f>
              <c:numCache>
                <c:formatCode>#,##0</c:formatCode>
                <c:ptCount val="4"/>
                <c:pt idx="0">
                  <c:v>255</c:v>
                </c:pt>
                <c:pt idx="1">
                  <c:v>1</c:v>
                </c:pt>
                <c:pt idx="2">
                  <c:v>7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92089360"/>
        <c:axId val="1992080112"/>
      </c:barChart>
      <c:catAx>
        <c:axId val="19920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0112"/>
        <c:crosses val="autoZero"/>
        <c:auto val="1"/>
        <c:lblAlgn val="ctr"/>
        <c:lblOffset val="100"/>
        <c:noMultiLvlLbl val="0"/>
      </c:catAx>
      <c:valAx>
        <c:axId val="19920801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9208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ORD'!$B$312:$B$314</c:f>
              <c:strCache>
                <c:ptCount val="3"/>
                <c:pt idx="0">
                  <c:v>Conciliación</c:v>
                </c:pt>
                <c:pt idx="1">
                  <c:v>Suspensión Condicional del Procedimiento</c:v>
                </c:pt>
                <c:pt idx="2">
                  <c:v>Criterio de Oportunidad</c:v>
                </c:pt>
              </c:strCache>
            </c:strRef>
          </c:cat>
          <c:val>
            <c:numRef>
              <c:f>'Estadísticas ORD'!$D$312:$D$314</c:f>
              <c:numCache>
                <c:formatCode>0%</c:formatCode>
                <c:ptCount val="3"/>
                <c:pt idx="0">
                  <c:v>9.8765432098765427E-2</c:v>
                </c:pt>
                <c:pt idx="1">
                  <c:v>0.71604938271604934</c:v>
                </c:pt>
                <c:pt idx="2">
                  <c:v>0.18518518518518517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ORD'!$C$312:$C$314</c15:f>
                <c15:dlblRangeCache>
                  <c:ptCount val="3"/>
                  <c:pt idx="0">
                    <c:v>8</c:v>
                  </c:pt>
                  <c:pt idx="1">
                    <c:v>58</c:v>
                  </c:pt>
                  <c:pt idx="2">
                    <c:v>15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ORD'!$B$345:$B$346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ORD'!$D$345:$D$346</c:f>
              <c:numCache>
                <c:formatCode>0%</c:formatCode>
                <c:ptCount val="2"/>
                <c:pt idx="0">
                  <c:v>0.30799457994579948</c:v>
                </c:pt>
                <c:pt idx="1">
                  <c:v>0.69200542005420052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ORD'!$C$345:$C$346</c15:f>
                <c15:dlblRangeCache>
                  <c:ptCount val="2"/>
                  <c:pt idx="0">
                    <c:v>2,273</c:v>
                  </c:pt>
                  <c:pt idx="1">
                    <c:v>5,107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085552"/>
        <c:axId val="1959130768"/>
      </c:barChart>
      <c:catAx>
        <c:axId val="199208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59130768"/>
        <c:crosses val="autoZero"/>
        <c:auto val="1"/>
        <c:lblAlgn val="ctr"/>
        <c:lblOffset val="100"/>
        <c:noMultiLvlLbl val="0"/>
      </c:catAx>
      <c:valAx>
        <c:axId val="19591307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9208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ORD'!$B$374:$B$375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ORD'!$D$374:$D$375</c:f>
              <c:numCache>
                <c:formatCode>0%</c:formatCode>
                <c:ptCount val="2"/>
                <c:pt idx="0">
                  <c:v>0.31776841171251108</c:v>
                </c:pt>
                <c:pt idx="1">
                  <c:v>0.68223158828748887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ORD'!$C$374:$C$375</c15:f>
                <c15:dlblRangeCache>
                  <c:ptCount val="2"/>
                  <c:pt idx="0">
                    <c:v>2,865</c:v>
                  </c:pt>
                  <c:pt idx="1">
                    <c:v>6,151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9118256"/>
        <c:axId val="1959118800"/>
      </c:barChart>
      <c:catAx>
        <c:axId val="195911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59118800"/>
        <c:crosses val="autoZero"/>
        <c:auto val="1"/>
        <c:lblAlgn val="ctr"/>
        <c:lblOffset val="100"/>
        <c:noMultiLvlLbl val="0"/>
      </c:catAx>
      <c:valAx>
        <c:axId val="1959118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5911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3465111149569219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815CDC-64F2-4F30-80F0-560E157D38C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251B0B1F-B466-4BFA-AC15-203DA051610D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F41C78-0541-4D19-BE54-CA03B1B85F5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F38FD4BA-2571-461E-8D02-01722B52286B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7B95378-DE6B-4E0E-9395-E6F23C963C6F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BC64004-8E79-469C-A567-67973DE6DD4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BE3DF3-D053-40F5-BF3D-A2BE3D44EE8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333B443E-9719-47FE-B882-230933EE78F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46AB55-DC6D-48C3-87BF-82869EAC065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C83E220-D759-4520-ACC9-C0C76E004397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9AD778-F17B-4D3C-B22A-066F85BC49C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2E4CC3E4-796A-4BEA-8567-BDB52E28C6E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B501BBA-1502-4F22-8B1F-5464DA6EF67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D156A4BE-0795-4FCC-8A3C-1FDD33B032B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FD3110-838A-48F5-BC29-F51A35A2C8F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CF645D0-4BBB-47F7-A796-614B9FFD195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CBC547D-8500-442B-A81A-58E569F4C70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FF0855A-7E80-45FE-8ACC-FC9C52C3D02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ORD'!$B$45:$B$53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ORD'!$D$45:$D$53</c:f>
              <c:numCache>
                <c:formatCode>0.00%</c:formatCode>
                <c:ptCount val="9"/>
                <c:pt idx="0">
                  <c:v>6.500541711809318E-4</c:v>
                </c:pt>
                <c:pt idx="1">
                  <c:v>1.0834236186348862E-3</c:v>
                </c:pt>
                <c:pt idx="2">
                  <c:v>3.2502708559046588E-3</c:v>
                </c:pt>
                <c:pt idx="3">
                  <c:v>4.7670639219934991E-3</c:v>
                </c:pt>
                <c:pt idx="4">
                  <c:v>4.507042253521127E-2</c:v>
                </c:pt>
                <c:pt idx="5">
                  <c:v>0.10184182015167931</c:v>
                </c:pt>
                <c:pt idx="6">
                  <c:v>0.23618634886240519</c:v>
                </c:pt>
                <c:pt idx="7">
                  <c:v>0.26803900325027086</c:v>
                </c:pt>
                <c:pt idx="8">
                  <c:v>0.33911159263271939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ORD'!$C$45:$C$53</c15:f>
                <c15:dlblRangeCache>
                  <c:ptCount val="9"/>
                  <c:pt idx="0">
                    <c:v>3</c:v>
                  </c:pt>
                  <c:pt idx="1">
                    <c:v>5</c:v>
                  </c:pt>
                  <c:pt idx="2">
                    <c:v>15</c:v>
                  </c:pt>
                  <c:pt idx="3">
                    <c:v>22</c:v>
                  </c:pt>
                  <c:pt idx="4">
                    <c:v>208</c:v>
                  </c:pt>
                  <c:pt idx="5">
                    <c:v>470</c:v>
                  </c:pt>
                  <c:pt idx="6">
                    <c:v>1,090</c:v>
                  </c:pt>
                  <c:pt idx="7">
                    <c:v>1,237</c:v>
                  </c:pt>
                  <c:pt idx="8">
                    <c:v>1,565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2078480"/>
        <c:axId val="1992086640"/>
      </c:barChart>
      <c:catAx>
        <c:axId val="199207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6640"/>
        <c:crosses val="autoZero"/>
        <c:auto val="1"/>
        <c:lblAlgn val="ctr"/>
        <c:lblOffset val="100"/>
        <c:noMultiLvlLbl val="0"/>
      </c:catAx>
      <c:valAx>
        <c:axId val="199208664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99207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709978574752702"/>
          <c:y val="3.7225032382047676E-2"/>
          <c:w val="0.5311457080367723"/>
          <c:h val="0.92554993523590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50DE0E8-7CC6-448D-B4B9-2047AAFF91A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FB7330A-38BE-4DF1-8208-E9E1803E67F1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2182C6-8B42-4F95-B78B-AFA56C42DBE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5EA2AFD-5617-48B3-9C03-6E1AE0E95D4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A24F71-A709-43B5-973F-27A09BEEF2B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9B60176-E54F-47CA-A697-68F99DFCDA14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1E08F5-6CC7-44D4-A492-72F8FCE8A2B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4719A6B-A53D-484E-9A1B-4EA7A3A3BA28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C60211E-B01B-430D-9C93-F95E4809FEE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FACF1B9-4EB3-4BE5-8370-9659DDC4D42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34451B2-C555-4D2A-984A-8E5AB3B2BE38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9113F50-5083-4ABF-8953-854D5E3F1BA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343814A-3D5D-4541-9910-B290199AFF8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0C753DD-BB2B-40F7-9953-0CAF3B6685C6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E406C9D-5CCA-4DAD-A240-0483A7AA1A2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7BF0B9F-B75C-4D5F-A1DE-C9FA9FDEE04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2DC4BB1-5FEB-45D2-BEFE-0479BC31086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DDB2692-C44C-4A0F-A9EA-796A02EBB96B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F109C90-6D0C-4BCE-8A35-3A913BC5743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47C6A1B-B9A0-40A5-9011-2BFE8D1F3BD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D5CB661-C6B0-47D1-A151-84B8DBC1015F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38405AF-B15F-4EBC-A871-31402863B05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9DAE03-5435-474B-8B6D-A684C6A19C1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6A3E99FA-8822-4DA3-BDA3-C019DC82CBB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D927511-60CD-4C6E-85FB-21227009F2C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B59275D-749C-48F4-AAEA-E9AA00A07FF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0F9C46D-471B-432A-8BE2-340947DAECA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7D51885-3F2E-4576-9D2E-C40FD9B89B6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F8E91CF-1AAC-49FE-A224-D4E937351FA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C30B1E4-F3D7-4EE0-8FAA-EA73FA6B89A4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BA5534E-BE41-4B4D-97CA-AD556C63B32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E149ACB-66BF-45D4-A272-DDA168C5A1F8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ORD'!$B$77:$B$92</c:f>
              <c:strCache>
                <c:ptCount val="16"/>
                <c:pt idx="0">
                  <c:v>Sustitución de la Multa Definitiva</c:v>
                </c:pt>
                <c:pt idx="1">
                  <c:v>Libertad Condicional Definitiva</c:v>
                </c:pt>
                <c:pt idx="2">
                  <c:v>Cumplimiento Especial de la Pena Definitivo</c:v>
                </c:pt>
                <c:pt idx="3">
                  <c:v>Fallecimiento</c:v>
                </c:pt>
                <c:pt idx="4">
                  <c:v>Nulidad del Procedimiento</c:v>
                </c:pt>
                <c:pt idx="5">
                  <c:v>Traslados Otorgados Fuera de la Jurisdicción</c:v>
                </c:pt>
                <c:pt idx="6">
                  <c:v>Prescripción</c:v>
                </c:pt>
                <c:pt idx="7">
                  <c:v>Criterio de Oportunidad</c:v>
                </c:pt>
                <c:pt idx="8">
                  <c:v>Perdón Judicial (Con Pena Eximida) </c:v>
                </c:pt>
                <c:pt idx="9">
                  <c:v>Condena Mínima (Pena Cumplida) </c:v>
                </c:pt>
                <c:pt idx="10">
                  <c:v>Declinatoria al Tribunal de Adolescentes</c:v>
                </c:pt>
                <c:pt idx="11">
                  <c:v>Agilización de Libertad</c:v>
                </c:pt>
                <c:pt idx="12">
                  <c:v>Archivo Definitivo</c:v>
                </c:pt>
                <c:pt idx="13">
                  <c:v>Auto de No Ha Lugar</c:v>
                </c:pt>
                <c:pt idx="14">
                  <c:v>Descargo </c:v>
                </c:pt>
                <c:pt idx="15">
                  <c:v>Extinción</c:v>
                </c:pt>
              </c:strCache>
            </c:strRef>
          </c:cat>
          <c:val>
            <c:numRef>
              <c:f>'Estadísticas ORD'!$D$77:$D$92</c:f>
              <c:numCache>
                <c:formatCode>0.00%</c:formatCode>
                <c:ptCount val="16"/>
                <c:pt idx="0">
                  <c:v>3.937007874015748E-4</c:v>
                </c:pt>
                <c:pt idx="1">
                  <c:v>3.937007874015748E-4</c:v>
                </c:pt>
                <c:pt idx="2">
                  <c:v>7.874015748031496E-4</c:v>
                </c:pt>
                <c:pt idx="3">
                  <c:v>2.7559055118110236E-3</c:v>
                </c:pt>
                <c:pt idx="4">
                  <c:v>3.937007874015748E-3</c:v>
                </c:pt>
                <c:pt idx="5">
                  <c:v>4.3307086614173228E-3</c:v>
                </c:pt>
                <c:pt idx="6">
                  <c:v>5.5118110236220472E-3</c:v>
                </c:pt>
                <c:pt idx="7">
                  <c:v>5.905511811023622E-3</c:v>
                </c:pt>
                <c:pt idx="8">
                  <c:v>5.905511811023622E-3</c:v>
                </c:pt>
                <c:pt idx="9">
                  <c:v>9.8425196850393699E-3</c:v>
                </c:pt>
                <c:pt idx="10">
                  <c:v>1.062992125984252E-2</c:v>
                </c:pt>
                <c:pt idx="11">
                  <c:v>5.3543307086614172E-2</c:v>
                </c:pt>
                <c:pt idx="12">
                  <c:v>0.11299212598425197</c:v>
                </c:pt>
                <c:pt idx="13">
                  <c:v>0.17598425196850392</c:v>
                </c:pt>
                <c:pt idx="14">
                  <c:v>0.24330708661417322</c:v>
                </c:pt>
                <c:pt idx="15">
                  <c:v>0.36377952755905513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ORD'!$C$77:$C$92</c15:f>
                <c15:dlblRangeCache>
                  <c:ptCount val="16"/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7</c:v>
                  </c:pt>
                  <c:pt idx="4">
                    <c:v>10</c:v>
                  </c:pt>
                  <c:pt idx="5">
                    <c:v>11</c:v>
                  </c:pt>
                  <c:pt idx="6">
                    <c:v>14</c:v>
                  </c:pt>
                  <c:pt idx="7">
                    <c:v>15</c:v>
                  </c:pt>
                  <c:pt idx="8">
                    <c:v>15</c:v>
                  </c:pt>
                  <c:pt idx="9">
                    <c:v>25</c:v>
                  </c:pt>
                  <c:pt idx="10">
                    <c:v>27</c:v>
                  </c:pt>
                  <c:pt idx="11">
                    <c:v>136</c:v>
                  </c:pt>
                  <c:pt idx="12">
                    <c:v>287</c:v>
                  </c:pt>
                  <c:pt idx="13">
                    <c:v>447</c:v>
                  </c:pt>
                  <c:pt idx="14">
                    <c:v>618</c:v>
                  </c:pt>
                  <c:pt idx="15">
                    <c:v>924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2082288"/>
        <c:axId val="1992087184"/>
      </c:barChart>
      <c:catAx>
        <c:axId val="199208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7184"/>
        <c:crosses val="autoZero"/>
        <c:auto val="1"/>
        <c:lblAlgn val="ctr"/>
        <c:lblOffset val="100"/>
        <c:noMultiLvlLbl val="0"/>
      </c:catAx>
      <c:valAx>
        <c:axId val="199208718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99208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ORD'!$B$110:$B$113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ORD'!$C$110:$C$113</c:f>
              <c:numCache>
                <c:formatCode>#,##0</c:formatCode>
                <c:ptCount val="4"/>
                <c:pt idx="0">
                  <c:v>94</c:v>
                </c:pt>
                <c:pt idx="1">
                  <c:v>6</c:v>
                </c:pt>
                <c:pt idx="2">
                  <c:v>31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2091536"/>
        <c:axId val="1992083920"/>
      </c:barChart>
      <c:catAx>
        <c:axId val="19920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3920"/>
        <c:crosses val="autoZero"/>
        <c:auto val="1"/>
        <c:lblAlgn val="ctr"/>
        <c:lblOffset val="100"/>
        <c:noMultiLvlLbl val="0"/>
      </c:catAx>
      <c:valAx>
        <c:axId val="1992083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9209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ORD'!$B$137:$B$140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ORD'!$C$137:$C$140</c:f>
              <c:numCache>
                <c:formatCode>#,##0</c:formatCode>
                <c:ptCount val="4"/>
                <c:pt idx="0">
                  <c:v>34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2092080"/>
        <c:axId val="1992082832"/>
      </c:barChart>
      <c:catAx>
        <c:axId val="199209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2832"/>
        <c:crosses val="autoZero"/>
        <c:auto val="1"/>
        <c:lblAlgn val="ctr"/>
        <c:lblOffset val="100"/>
        <c:noMultiLvlLbl val="0"/>
      </c:catAx>
      <c:valAx>
        <c:axId val="19920828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9209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ORD'!$B$163:$B$166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ORD'!$C$163:$C$166</c:f>
              <c:numCache>
                <c:formatCode>#,##0</c:formatCode>
                <c:ptCount val="4"/>
                <c:pt idx="0">
                  <c:v>487</c:v>
                </c:pt>
                <c:pt idx="1">
                  <c:v>0</c:v>
                </c:pt>
                <c:pt idx="2">
                  <c:v>126</c:v>
                </c:pt>
                <c:pt idx="3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2090992"/>
        <c:axId val="1992084464"/>
      </c:barChart>
      <c:catAx>
        <c:axId val="19920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4464"/>
        <c:crosses val="autoZero"/>
        <c:auto val="1"/>
        <c:lblAlgn val="ctr"/>
        <c:lblOffset val="100"/>
        <c:noMultiLvlLbl val="0"/>
      </c:catAx>
      <c:valAx>
        <c:axId val="19920844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9209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ORD'!$B$191:$B$194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ORD'!$C$191:$C$194</c:f>
              <c:numCache>
                <c:formatCode>#,##0</c:formatCode>
                <c:ptCount val="4"/>
                <c:pt idx="0">
                  <c:v>772</c:v>
                </c:pt>
                <c:pt idx="1">
                  <c:v>33</c:v>
                </c:pt>
                <c:pt idx="2">
                  <c:v>395</c:v>
                </c:pt>
                <c:pt idx="3">
                  <c:v>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2077392"/>
        <c:axId val="1992085008"/>
      </c:barChart>
      <c:catAx>
        <c:axId val="19920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5008"/>
        <c:crosses val="autoZero"/>
        <c:auto val="1"/>
        <c:lblAlgn val="ctr"/>
        <c:lblOffset val="100"/>
        <c:noMultiLvlLbl val="0"/>
      </c:catAx>
      <c:valAx>
        <c:axId val="19920850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9207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ORD'!$B$222:$B$225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ORD'!$C$222:$C$225</c:f>
              <c:numCache>
                <c:formatCode>#,##0</c:formatCode>
                <c:ptCount val="4"/>
                <c:pt idx="0">
                  <c:v>311</c:v>
                </c:pt>
                <c:pt idx="1">
                  <c:v>4</c:v>
                </c:pt>
                <c:pt idx="2">
                  <c:v>124</c:v>
                </c:pt>
                <c:pt idx="3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92087728"/>
        <c:axId val="1992079568"/>
      </c:barChart>
      <c:catAx>
        <c:axId val="199208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79568"/>
        <c:crosses val="autoZero"/>
        <c:auto val="1"/>
        <c:lblAlgn val="ctr"/>
        <c:lblOffset val="100"/>
        <c:noMultiLvlLbl val="0"/>
      </c:catAx>
      <c:valAx>
        <c:axId val="19920795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9208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ORD'!$B$252:$B$255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ORD'!$C$252:$C$255</c:f>
              <c:numCache>
                <c:formatCode>#,##0</c:formatCode>
                <c:ptCount val="4"/>
                <c:pt idx="0">
                  <c:v>513</c:v>
                </c:pt>
                <c:pt idx="1">
                  <c:v>1</c:v>
                </c:pt>
                <c:pt idx="2">
                  <c:v>82</c:v>
                </c:pt>
                <c:pt idx="3">
                  <c:v>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92088816"/>
        <c:axId val="1992088272"/>
      </c:barChart>
      <c:catAx>
        <c:axId val="199208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92088272"/>
        <c:crosses val="autoZero"/>
        <c:auto val="1"/>
        <c:lblAlgn val="ctr"/>
        <c:lblOffset val="100"/>
        <c:noMultiLvlLbl val="0"/>
      </c:catAx>
      <c:valAx>
        <c:axId val="19920882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9208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16</xdr:row>
      <xdr:rowOff>23813</xdr:rowOff>
    </xdr:from>
    <xdr:to>
      <xdr:col>13</xdr:col>
      <xdr:colOff>453571</xdr:colOff>
      <xdr:row>21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465344" y="1643063"/>
          <a:ext cx="5856627" cy="9999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octubre - dicimebre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13379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638175</xdr:colOff>
      <xdr:row>19</xdr:row>
      <xdr:rowOff>95250</xdr:rowOff>
    </xdr:from>
    <xdr:to>
      <xdr:col>12</xdr:col>
      <xdr:colOff>638175</xdr:colOff>
      <xdr:row>35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455080</xdr:colOff>
      <xdr:row>44</xdr:row>
      <xdr:rowOff>157690</xdr:rowOff>
    </xdr:from>
    <xdr:to>
      <xdr:col>14</xdr:col>
      <xdr:colOff>202405</xdr:colOff>
      <xdr:row>64</xdr:row>
      <xdr:rowOff>107156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277812</xdr:colOff>
      <xdr:row>40</xdr:row>
      <xdr:rowOff>117740</xdr:rowOff>
    </xdr:from>
    <xdr:to>
      <xdr:col>12</xdr:col>
      <xdr:colOff>672703</xdr:colOff>
      <xdr:row>44</xdr:row>
      <xdr:rowOff>54277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812212" y="6718565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octubre - diciembre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2023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69</xdr:row>
      <xdr:rowOff>52916</xdr:rowOff>
    </xdr:from>
    <xdr:to>
      <xdr:col>13</xdr:col>
      <xdr:colOff>612321</xdr:colOff>
      <xdr:row>74</xdr:row>
      <xdr:rowOff>7251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346280" y="10923322"/>
          <a:ext cx="6136822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octubre - diciembre 2023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703790</xdr:colOff>
      <xdr:row>73</xdr:row>
      <xdr:rowOff>80961</xdr:rowOff>
    </xdr:from>
    <xdr:to>
      <xdr:col>13</xdr:col>
      <xdr:colOff>571500</xdr:colOff>
      <xdr:row>100</xdr:row>
      <xdr:rowOff>-1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545043</xdr:colOff>
      <xdr:row>103</xdr:row>
      <xdr:rowOff>108281</xdr:rowOff>
    </xdr:from>
    <xdr:to>
      <xdr:col>12</xdr:col>
      <xdr:colOff>23813</xdr:colOff>
      <xdr:row>109</xdr:row>
      <xdr:rowOff>76065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8317443" y="17415206"/>
          <a:ext cx="4812770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octubre - diciembre 2023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393096</xdr:colOff>
      <xdr:row>132</xdr:row>
      <xdr:rowOff>45499</xdr:rowOff>
    </xdr:from>
    <xdr:to>
      <xdr:col>13</xdr:col>
      <xdr:colOff>11906</xdr:colOff>
      <xdr:row>136</xdr:row>
      <xdr:rowOff>53081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7403496" y="22200649"/>
          <a:ext cx="6476810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octubre - diciembre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107</xdr:row>
      <xdr:rowOff>104775</xdr:rowOff>
    </xdr:from>
    <xdr:to>
      <xdr:col>11</xdr:col>
      <xdr:colOff>359833</xdr:colOff>
      <xdr:row>123</xdr:row>
      <xdr:rowOff>138641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135</xdr:row>
      <xdr:rowOff>2910</xdr:rowOff>
    </xdr:from>
    <xdr:to>
      <xdr:col>11</xdr:col>
      <xdr:colOff>571500</xdr:colOff>
      <xdr:row>150</xdr:row>
      <xdr:rowOff>153459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357188</xdr:colOff>
      <xdr:row>156</xdr:row>
      <xdr:rowOff>99078</xdr:rowOff>
    </xdr:from>
    <xdr:to>
      <xdr:col>12</xdr:col>
      <xdr:colOff>273843</xdr:colOff>
      <xdr:row>160</xdr:row>
      <xdr:rowOff>90977</xdr:rowOff>
    </xdr:to>
    <xdr:sp macro="" textlink="">
      <xdr:nvSpPr>
        <xdr:cNvPr id="13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7367588" y="26292828"/>
          <a:ext cx="601265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octubre - diciembre 2023</a:t>
          </a:r>
          <a:endParaRPr lang="es-DO" sz="1800"/>
        </a:p>
      </xdr:txBody>
    </xdr:sp>
    <xdr:clientData/>
  </xdr:twoCellAnchor>
  <xdr:twoCellAnchor>
    <xdr:from>
      <xdr:col>4</xdr:col>
      <xdr:colOff>682484</xdr:colOff>
      <xdr:row>187</xdr:row>
      <xdr:rowOff>9780</xdr:rowOff>
    </xdr:from>
    <xdr:to>
      <xdr:col>12</xdr:col>
      <xdr:colOff>124590</xdr:colOff>
      <xdr:row>190</xdr:row>
      <xdr:rowOff>87404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7692884" y="31375605"/>
          <a:ext cx="553810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octubre - diciembre 2023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161</xdr:row>
      <xdr:rowOff>9524</xdr:rowOff>
    </xdr:from>
    <xdr:to>
      <xdr:col>11</xdr:col>
      <xdr:colOff>573769</xdr:colOff>
      <xdr:row>180</xdr:row>
      <xdr:rowOff>136072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39119</xdr:colOff>
      <xdr:row>190</xdr:row>
      <xdr:rowOff>134937</xdr:rowOff>
    </xdr:from>
    <xdr:to>
      <xdr:col>11</xdr:col>
      <xdr:colOff>456406</xdr:colOff>
      <xdr:row>209</xdr:row>
      <xdr:rowOff>141173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566539</xdr:colOff>
      <xdr:row>217</xdr:row>
      <xdr:rowOff>65483</xdr:rowOff>
    </xdr:from>
    <xdr:to>
      <xdr:col>12</xdr:col>
      <xdr:colOff>8645</xdr:colOff>
      <xdr:row>220</xdr:row>
      <xdr:rowOff>193114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7579320" y="33307733"/>
          <a:ext cx="5538106" cy="66341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octubre - diciembre 2023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220</xdr:row>
      <xdr:rowOff>163286</xdr:rowOff>
    </xdr:from>
    <xdr:to>
      <xdr:col>11</xdr:col>
      <xdr:colOff>557892</xdr:colOff>
      <xdr:row>239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473272</xdr:colOff>
      <xdr:row>247</xdr:row>
      <xdr:rowOff>84952</xdr:rowOff>
    </xdr:from>
    <xdr:to>
      <xdr:col>12</xdr:col>
      <xdr:colOff>190499</xdr:colOff>
      <xdr:row>250</xdr:row>
      <xdr:rowOff>198974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7486053" y="42102108"/>
          <a:ext cx="5813227" cy="6498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 octubre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- diciembre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4</xdr:col>
      <xdr:colOff>604244</xdr:colOff>
      <xdr:row>251</xdr:row>
      <xdr:rowOff>87808</xdr:rowOff>
    </xdr:from>
    <xdr:to>
      <xdr:col>11</xdr:col>
      <xdr:colOff>613173</xdr:colOff>
      <xdr:row>270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500061</xdr:colOff>
      <xdr:row>281</xdr:row>
      <xdr:rowOff>40779</xdr:rowOff>
    </xdr:from>
    <xdr:to>
      <xdr:col>11</xdr:col>
      <xdr:colOff>663276</xdr:colOff>
      <xdr:row>300</xdr:row>
      <xdr:rowOff>133946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544712</xdr:colOff>
      <xdr:row>278</xdr:row>
      <xdr:rowOff>119063</xdr:rowOff>
    </xdr:from>
    <xdr:to>
      <xdr:col>12</xdr:col>
      <xdr:colOff>261939</xdr:colOff>
      <xdr:row>282</xdr:row>
      <xdr:rowOff>32570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7557493" y="47410688"/>
          <a:ext cx="5813227" cy="65169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octubre - diciembre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5</xdr:col>
      <xdr:colOff>238124</xdr:colOff>
      <xdr:row>307</xdr:row>
      <xdr:rowOff>119062</xdr:rowOff>
    </xdr:from>
    <xdr:to>
      <xdr:col>13</xdr:col>
      <xdr:colOff>428624</xdr:colOff>
      <xdr:row>311</xdr:row>
      <xdr:rowOff>34761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8010524" y="51525487"/>
          <a:ext cx="628650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octubre - diciembre 2023</a:t>
          </a:r>
          <a:endParaRPr lang="es-DO" sz="1800"/>
        </a:p>
      </xdr:txBody>
    </xdr:sp>
    <xdr:clientData/>
  </xdr:twoCellAnchor>
  <xdr:twoCellAnchor>
    <xdr:from>
      <xdr:col>5</xdr:col>
      <xdr:colOff>170295</xdr:colOff>
      <xdr:row>311</xdr:row>
      <xdr:rowOff>124257</xdr:rowOff>
    </xdr:from>
    <xdr:to>
      <xdr:col>13</xdr:col>
      <xdr:colOff>17317</xdr:colOff>
      <xdr:row>335</xdr:row>
      <xdr:rowOff>124835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347</xdr:row>
      <xdr:rowOff>144267</xdr:rowOff>
    </xdr:from>
    <xdr:to>
      <xdr:col>12</xdr:col>
      <xdr:colOff>410041</xdr:colOff>
      <xdr:row>364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701015</xdr:colOff>
      <xdr:row>341</xdr:row>
      <xdr:rowOff>3601</xdr:rowOff>
    </xdr:from>
    <xdr:to>
      <xdr:col>14</xdr:col>
      <xdr:colOff>47624</xdr:colOff>
      <xdr:row>344</xdr:row>
      <xdr:rowOff>81225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7711415" y="57058351"/>
          <a:ext cx="696660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octubre - diciembre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6</xdr:col>
      <xdr:colOff>357188</xdr:colOff>
      <xdr:row>375</xdr:row>
      <xdr:rowOff>108743</xdr:rowOff>
    </xdr:from>
    <xdr:to>
      <xdr:col>12</xdr:col>
      <xdr:colOff>357188</xdr:colOff>
      <xdr:row>392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716117</xdr:colOff>
      <xdr:row>370</xdr:row>
      <xdr:rowOff>83033</xdr:rowOff>
    </xdr:from>
    <xdr:to>
      <xdr:col>14</xdr:col>
      <xdr:colOff>166689</xdr:colOff>
      <xdr:row>373</xdr:row>
      <xdr:rowOff>160657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7726517" y="61966958"/>
          <a:ext cx="7070572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octubre - diciembre 2023</a:t>
          </a:r>
          <a:endParaRPr lang="es-DO" sz="18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730251</xdr:colOff>
      <xdr:row>13</xdr:row>
      <xdr:rowOff>47624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762000" y="1500188"/>
          <a:ext cx="1002903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octubre - diciembre al 31/12/2023.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5:D376"/>
  <sheetViews>
    <sheetView tabSelected="1" zoomScaleNormal="100" workbookViewId="0">
      <selection activeCell="P385" sqref="P385"/>
    </sheetView>
  </sheetViews>
  <sheetFormatPr baseColWidth="10" defaultColWidth="11.42578125" defaultRowHeight="12.75" x14ac:dyDescent="0.2"/>
  <cols>
    <col min="1" max="1" width="11.42578125" style="1"/>
    <col min="2" max="2" width="47.28515625" style="1" customWidth="1"/>
    <col min="3" max="3" width="26.28515625" style="1" bestFit="1" customWidth="1"/>
    <col min="4" max="4" width="20.140625" style="1" customWidth="1"/>
    <col min="5" max="16384" width="11.42578125" style="1"/>
  </cols>
  <sheetData>
    <row r="15" ht="12" customHeight="1" x14ac:dyDescent="0.2"/>
    <row r="18" spans="2:4" ht="15.75" x14ac:dyDescent="0.25">
      <c r="B18" s="14" t="s">
        <v>0</v>
      </c>
      <c r="C18" s="14"/>
      <c r="D18" s="14"/>
    </row>
    <row r="19" spans="2:4" ht="15.75" x14ac:dyDescent="0.25">
      <c r="B19" s="2" t="s">
        <v>1</v>
      </c>
      <c r="C19" s="2" t="s">
        <v>2</v>
      </c>
      <c r="D19" s="2" t="s">
        <v>3</v>
      </c>
    </row>
    <row r="20" spans="2:4" ht="13.5" x14ac:dyDescent="0.2">
      <c r="B20" s="11" t="s">
        <v>4</v>
      </c>
      <c r="C20" s="4">
        <v>5236</v>
      </c>
      <c r="D20" s="5">
        <f>C20/$C$22</f>
        <v>0.94308357348703165</v>
      </c>
    </row>
    <row r="21" spans="2:4" ht="13.5" x14ac:dyDescent="0.2">
      <c r="B21" s="12" t="s">
        <v>5</v>
      </c>
      <c r="C21" s="6">
        <v>316</v>
      </c>
      <c r="D21" s="5">
        <f>C21/$C$22</f>
        <v>5.6916426512968299E-2</v>
      </c>
    </row>
    <row r="22" spans="2:4" ht="15.75" x14ac:dyDescent="0.25">
      <c r="B22" s="7" t="s">
        <v>6</v>
      </c>
      <c r="C22" s="8">
        <f>SUM(C20:C21)</f>
        <v>5552</v>
      </c>
      <c r="D22" s="9">
        <f>SUM(D20:D21)</f>
        <v>1</v>
      </c>
    </row>
    <row r="43" spans="2:4" ht="15.75" x14ac:dyDescent="0.25">
      <c r="B43" s="14" t="s">
        <v>7</v>
      </c>
      <c r="C43" s="14"/>
      <c r="D43" s="14"/>
    </row>
    <row r="44" spans="2:4" ht="15.75" x14ac:dyDescent="0.25">
      <c r="B44" s="2" t="s">
        <v>7</v>
      </c>
      <c r="C44" s="2" t="s">
        <v>8</v>
      </c>
      <c r="D44" s="2" t="s">
        <v>3</v>
      </c>
    </row>
    <row r="45" spans="2:4" ht="13.5" x14ac:dyDescent="0.2">
      <c r="B45" s="3" t="s">
        <v>33</v>
      </c>
      <c r="C45" s="4">
        <v>3</v>
      </c>
      <c r="D45" s="10">
        <f t="shared" ref="D45:D53" si="0">C45/$C$54</f>
        <v>6.500541711809318E-4</v>
      </c>
    </row>
    <row r="46" spans="2:4" ht="13.5" x14ac:dyDescent="0.2">
      <c r="B46" s="3" t="s">
        <v>32</v>
      </c>
      <c r="C46" s="4">
        <v>5</v>
      </c>
      <c r="D46" s="10">
        <f t="shared" si="0"/>
        <v>1.0834236186348862E-3</v>
      </c>
    </row>
    <row r="47" spans="2:4" ht="13.5" x14ac:dyDescent="0.2">
      <c r="B47" s="3" t="s">
        <v>34</v>
      </c>
      <c r="C47" s="4">
        <v>15</v>
      </c>
      <c r="D47" s="10">
        <f t="shared" si="0"/>
        <v>3.2502708559046588E-3</v>
      </c>
    </row>
    <row r="48" spans="2:4" ht="13.5" x14ac:dyDescent="0.2">
      <c r="B48" s="3" t="s">
        <v>35</v>
      </c>
      <c r="C48" s="4">
        <v>22</v>
      </c>
      <c r="D48" s="10">
        <f t="shared" si="0"/>
        <v>4.7670639219934991E-3</v>
      </c>
    </row>
    <row r="49" spans="2:4" ht="13.5" x14ac:dyDescent="0.2">
      <c r="B49" s="3" t="s">
        <v>36</v>
      </c>
      <c r="C49" s="4">
        <v>208</v>
      </c>
      <c r="D49" s="10">
        <f t="shared" si="0"/>
        <v>4.507042253521127E-2</v>
      </c>
    </row>
    <row r="50" spans="2:4" ht="13.5" x14ac:dyDescent="0.2">
      <c r="B50" s="3" t="s">
        <v>37</v>
      </c>
      <c r="C50" s="4">
        <v>470</v>
      </c>
      <c r="D50" s="10">
        <f t="shared" si="0"/>
        <v>0.10184182015167931</v>
      </c>
    </row>
    <row r="51" spans="2:4" ht="13.5" x14ac:dyDescent="0.2">
      <c r="B51" s="3" t="s">
        <v>38</v>
      </c>
      <c r="C51" s="4">
        <v>1090</v>
      </c>
      <c r="D51" s="10">
        <f t="shared" si="0"/>
        <v>0.23618634886240519</v>
      </c>
    </row>
    <row r="52" spans="2:4" ht="13.5" x14ac:dyDescent="0.2">
      <c r="B52" s="3" t="s">
        <v>39</v>
      </c>
      <c r="C52" s="4">
        <v>1237</v>
      </c>
      <c r="D52" s="10">
        <f t="shared" si="0"/>
        <v>0.26803900325027086</v>
      </c>
    </row>
    <row r="53" spans="2:4" ht="13.5" x14ac:dyDescent="0.2">
      <c r="B53" s="3" t="s">
        <v>40</v>
      </c>
      <c r="C53" s="4">
        <v>1565</v>
      </c>
      <c r="D53" s="10">
        <f t="shared" si="0"/>
        <v>0.33911159263271939</v>
      </c>
    </row>
    <row r="54" spans="2:4" ht="15.75" x14ac:dyDescent="0.25">
      <c r="B54" s="7" t="s">
        <v>6</v>
      </c>
      <c r="C54" s="8">
        <f>SUM(C45:C53)</f>
        <v>4615</v>
      </c>
      <c r="D54" s="9">
        <f>SUM(D45:D53)</f>
        <v>1</v>
      </c>
    </row>
    <row r="71" spans="2:4" ht="15.75" x14ac:dyDescent="0.25">
      <c r="B71" s="14" t="s">
        <v>9</v>
      </c>
      <c r="C71" s="14"/>
      <c r="D71" s="14"/>
    </row>
    <row r="72" spans="2:4" ht="15.75" x14ac:dyDescent="0.25">
      <c r="B72" s="2" t="s">
        <v>10</v>
      </c>
      <c r="C72" s="2" t="s">
        <v>11</v>
      </c>
      <c r="D72" s="2" t="s">
        <v>3</v>
      </c>
    </row>
    <row r="73" spans="2:4" ht="13.5" x14ac:dyDescent="0.2">
      <c r="B73" s="3" t="s">
        <v>41</v>
      </c>
      <c r="C73" s="4">
        <v>0</v>
      </c>
      <c r="D73" s="10">
        <f t="shared" ref="D73:D92" si="1">C73/$C$93</f>
        <v>0</v>
      </c>
    </row>
    <row r="74" spans="2:4" ht="13.5" x14ac:dyDescent="0.2">
      <c r="B74" s="3" t="s">
        <v>42</v>
      </c>
      <c r="C74" s="4">
        <v>0</v>
      </c>
      <c r="D74" s="10">
        <f t="shared" si="1"/>
        <v>0</v>
      </c>
    </row>
    <row r="75" spans="2:4" ht="13.5" x14ac:dyDescent="0.2">
      <c r="B75" s="3" t="s">
        <v>43</v>
      </c>
      <c r="C75" s="4">
        <v>0</v>
      </c>
      <c r="D75" s="10">
        <f t="shared" si="1"/>
        <v>0</v>
      </c>
    </row>
    <row r="76" spans="2:4" ht="13.5" x14ac:dyDescent="0.2">
      <c r="B76" s="3" t="s">
        <v>46</v>
      </c>
      <c r="C76" s="4">
        <v>0</v>
      </c>
      <c r="D76" s="10">
        <f t="shared" si="1"/>
        <v>0</v>
      </c>
    </row>
    <row r="77" spans="2:4" ht="13.5" x14ac:dyDescent="0.2">
      <c r="B77" s="3" t="s">
        <v>44</v>
      </c>
      <c r="C77" s="4">
        <v>1</v>
      </c>
      <c r="D77" s="10">
        <f t="shared" si="1"/>
        <v>3.937007874015748E-4</v>
      </c>
    </row>
    <row r="78" spans="2:4" ht="13.5" x14ac:dyDescent="0.2">
      <c r="B78" s="3" t="s">
        <v>45</v>
      </c>
      <c r="C78" s="4">
        <v>1</v>
      </c>
      <c r="D78" s="10">
        <f t="shared" si="1"/>
        <v>3.937007874015748E-4</v>
      </c>
    </row>
    <row r="79" spans="2:4" ht="13.5" x14ac:dyDescent="0.2">
      <c r="B79" s="3" t="s">
        <v>47</v>
      </c>
      <c r="C79" s="4">
        <v>2</v>
      </c>
      <c r="D79" s="10">
        <f t="shared" si="1"/>
        <v>7.874015748031496E-4</v>
      </c>
    </row>
    <row r="80" spans="2:4" ht="13.5" x14ac:dyDescent="0.2">
      <c r="B80" s="3" t="s">
        <v>49</v>
      </c>
      <c r="C80" s="4">
        <v>7</v>
      </c>
      <c r="D80" s="10">
        <f t="shared" si="1"/>
        <v>2.7559055118110236E-3</v>
      </c>
    </row>
    <row r="81" spans="2:4" ht="13.5" x14ac:dyDescent="0.2">
      <c r="B81" s="3" t="s">
        <v>54</v>
      </c>
      <c r="C81" s="4">
        <v>10</v>
      </c>
      <c r="D81" s="10">
        <f t="shared" si="1"/>
        <v>3.937007874015748E-3</v>
      </c>
    </row>
    <row r="82" spans="2:4" ht="13.5" x14ac:dyDescent="0.2">
      <c r="B82" s="3" t="s">
        <v>48</v>
      </c>
      <c r="C82" s="4">
        <v>11</v>
      </c>
      <c r="D82" s="10">
        <f t="shared" si="1"/>
        <v>4.3307086614173228E-3</v>
      </c>
    </row>
    <row r="83" spans="2:4" ht="13.5" x14ac:dyDescent="0.2">
      <c r="B83" s="3" t="s">
        <v>51</v>
      </c>
      <c r="C83" s="4">
        <v>14</v>
      </c>
      <c r="D83" s="10">
        <f t="shared" si="1"/>
        <v>5.5118110236220472E-3</v>
      </c>
    </row>
    <row r="84" spans="2:4" ht="13.5" x14ac:dyDescent="0.2">
      <c r="B84" s="3" t="s">
        <v>27</v>
      </c>
      <c r="C84" s="4">
        <v>15</v>
      </c>
      <c r="D84" s="10">
        <f t="shared" si="1"/>
        <v>5.905511811023622E-3</v>
      </c>
    </row>
    <row r="85" spans="2:4" ht="13.5" x14ac:dyDescent="0.2">
      <c r="B85" s="3" t="s">
        <v>50</v>
      </c>
      <c r="C85" s="4">
        <v>15</v>
      </c>
      <c r="D85" s="10">
        <f t="shared" si="1"/>
        <v>5.905511811023622E-3</v>
      </c>
    </row>
    <row r="86" spans="2:4" ht="13.5" x14ac:dyDescent="0.2">
      <c r="B86" s="3" t="s">
        <v>53</v>
      </c>
      <c r="C86" s="4">
        <v>25</v>
      </c>
      <c r="D86" s="10">
        <f t="shared" si="1"/>
        <v>9.8425196850393699E-3</v>
      </c>
    </row>
    <row r="87" spans="2:4" ht="13.5" x14ac:dyDescent="0.2">
      <c r="B87" s="3" t="s">
        <v>52</v>
      </c>
      <c r="C87" s="4">
        <v>27</v>
      </c>
      <c r="D87" s="10">
        <f t="shared" si="1"/>
        <v>1.062992125984252E-2</v>
      </c>
    </row>
    <row r="88" spans="2:4" ht="13.5" x14ac:dyDescent="0.2">
      <c r="B88" s="3" t="s">
        <v>55</v>
      </c>
      <c r="C88" s="4">
        <v>136</v>
      </c>
      <c r="D88" s="10">
        <f t="shared" si="1"/>
        <v>5.3543307086614172E-2</v>
      </c>
    </row>
    <row r="89" spans="2:4" ht="13.5" x14ac:dyDescent="0.2">
      <c r="B89" s="3" t="s">
        <v>56</v>
      </c>
      <c r="C89" s="4">
        <v>287</v>
      </c>
      <c r="D89" s="10">
        <f t="shared" si="1"/>
        <v>0.11299212598425197</v>
      </c>
    </row>
    <row r="90" spans="2:4" ht="13.5" x14ac:dyDescent="0.2">
      <c r="B90" s="3" t="s">
        <v>57</v>
      </c>
      <c r="C90" s="4">
        <v>447</v>
      </c>
      <c r="D90" s="10">
        <f t="shared" si="1"/>
        <v>0.17598425196850392</v>
      </c>
    </row>
    <row r="91" spans="2:4" ht="13.5" x14ac:dyDescent="0.2">
      <c r="B91" s="3" t="s">
        <v>58</v>
      </c>
      <c r="C91" s="4">
        <v>618</v>
      </c>
      <c r="D91" s="10">
        <f t="shared" si="1"/>
        <v>0.24330708661417322</v>
      </c>
    </row>
    <row r="92" spans="2:4" ht="13.5" x14ac:dyDescent="0.2">
      <c r="B92" s="3" t="s">
        <v>59</v>
      </c>
      <c r="C92" s="4">
        <v>924</v>
      </c>
      <c r="D92" s="10">
        <f t="shared" si="1"/>
        <v>0.36377952755905513</v>
      </c>
    </row>
    <row r="93" spans="2:4" ht="15.75" x14ac:dyDescent="0.25">
      <c r="B93" s="7" t="s">
        <v>6</v>
      </c>
      <c r="C93" s="8">
        <f>SUM(C73:C92)</f>
        <v>2540</v>
      </c>
      <c r="D93" s="9">
        <f>SUM(D73:D92)</f>
        <v>1</v>
      </c>
    </row>
    <row r="108" spans="2:3" ht="15.75" x14ac:dyDescent="0.25">
      <c r="B108" s="14" t="s">
        <v>12</v>
      </c>
      <c r="C108" s="14"/>
    </row>
    <row r="109" spans="2:3" ht="15.75" x14ac:dyDescent="0.25">
      <c r="B109" s="2" t="s">
        <v>13</v>
      </c>
      <c r="C109" s="2" t="s">
        <v>8</v>
      </c>
    </row>
    <row r="110" spans="2:3" ht="13.5" x14ac:dyDescent="0.2">
      <c r="B110" s="11" t="s">
        <v>14</v>
      </c>
      <c r="C110" s="4">
        <v>94</v>
      </c>
    </row>
    <row r="111" spans="2:3" ht="13.5" x14ac:dyDescent="0.2">
      <c r="B111" s="11" t="s">
        <v>15</v>
      </c>
      <c r="C111" s="4">
        <v>6</v>
      </c>
    </row>
    <row r="112" spans="2:3" ht="13.5" x14ac:dyDescent="0.2">
      <c r="B112" s="11" t="s">
        <v>16</v>
      </c>
      <c r="C112" s="4">
        <v>31</v>
      </c>
    </row>
    <row r="113" spans="2:3" ht="13.5" x14ac:dyDescent="0.2">
      <c r="B113" s="12" t="s">
        <v>17</v>
      </c>
      <c r="C113" s="4">
        <v>12</v>
      </c>
    </row>
    <row r="114" spans="2:3" ht="15.75" x14ac:dyDescent="0.25">
      <c r="B114" s="7" t="s">
        <v>6</v>
      </c>
      <c r="C114" s="8">
        <f>SUM(C110:C113)</f>
        <v>143</v>
      </c>
    </row>
    <row r="135" spans="2:3" ht="15.75" x14ac:dyDescent="0.25">
      <c r="B135" s="14" t="s">
        <v>18</v>
      </c>
      <c r="C135" s="14"/>
    </row>
    <row r="136" spans="2:3" ht="15.75" x14ac:dyDescent="0.25">
      <c r="B136" s="2" t="s">
        <v>13</v>
      </c>
      <c r="C136" s="2" t="s">
        <v>8</v>
      </c>
    </row>
    <row r="137" spans="2:3" ht="13.5" x14ac:dyDescent="0.2">
      <c r="B137" s="11" t="s">
        <v>14</v>
      </c>
      <c r="C137" s="4">
        <v>34</v>
      </c>
    </row>
    <row r="138" spans="2:3" ht="13.5" x14ac:dyDescent="0.2">
      <c r="B138" s="11" t="s">
        <v>15</v>
      </c>
      <c r="C138" s="4">
        <v>5</v>
      </c>
    </row>
    <row r="139" spans="2:3" ht="13.5" x14ac:dyDescent="0.2">
      <c r="B139" s="11" t="s">
        <v>16</v>
      </c>
      <c r="C139" s="4">
        <v>11</v>
      </c>
    </row>
    <row r="140" spans="2:3" ht="13.5" x14ac:dyDescent="0.2">
      <c r="B140" s="12" t="s">
        <v>17</v>
      </c>
      <c r="C140" s="4">
        <v>3</v>
      </c>
    </row>
    <row r="141" spans="2:3" ht="15.75" x14ac:dyDescent="0.25">
      <c r="B141" s="7" t="s">
        <v>6</v>
      </c>
      <c r="C141" s="8">
        <f>SUM(C137:C140)</f>
        <v>53</v>
      </c>
    </row>
    <row r="161" spans="2:3" ht="15.75" x14ac:dyDescent="0.25">
      <c r="B161" s="14" t="s">
        <v>19</v>
      </c>
      <c r="C161" s="14"/>
    </row>
    <row r="162" spans="2:3" ht="15.75" x14ac:dyDescent="0.25">
      <c r="B162" s="2" t="s">
        <v>13</v>
      </c>
      <c r="C162" s="2" t="s">
        <v>8</v>
      </c>
    </row>
    <row r="163" spans="2:3" ht="13.5" x14ac:dyDescent="0.2">
      <c r="B163" s="11" t="s">
        <v>14</v>
      </c>
      <c r="C163" s="4">
        <v>487</v>
      </c>
    </row>
    <row r="164" spans="2:3" ht="13.5" x14ac:dyDescent="0.2">
      <c r="B164" s="11" t="s">
        <v>15</v>
      </c>
      <c r="C164" s="4">
        <v>0</v>
      </c>
    </row>
    <row r="165" spans="2:3" ht="13.5" x14ac:dyDescent="0.2">
      <c r="B165" s="11" t="s">
        <v>16</v>
      </c>
      <c r="C165" s="4">
        <v>126</v>
      </c>
    </row>
    <row r="166" spans="2:3" ht="13.5" x14ac:dyDescent="0.2">
      <c r="B166" s="12" t="s">
        <v>17</v>
      </c>
      <c r="C166" s="4">
        <v>217</v>
      </c>
    </row>
    <row r="167" spans="2:3" ht="15.75" x14ac:dyDescent="0.25">
      <c r="B167" s="7" t="s">
        <v>6</v>
      </c>
      <c r="C167" s="8">
        <f>SUM(C163:C166)</f>
        <v>830</v>
      </c>
    </row>
    <row r="189" spans="2:3" ht="15.75" x14ac:dyDescent="0.25">
      <c r="B189" s="14" t="s">
        <v>20</v>
      </c>
      <c r="C189" s="14"/>
    </row>
    <row r="190" spans="2:3" ht="15.75" x14ac:dyDescent="0.25">
      <c r="B190" s="2" t="s">
        <v>13</v>
      </c>
      <c r="C190" s="2" t="s">
        <v>8</v>
      </c>
    </row>
    <row r="191" spans="2:3" ht="13.5" x14ac:dyDescent="0.2">
      <c r="B191" s="11" t="s">
        <v>14</v>
      </c>
      <c r="C191" s="4">
        <v>772</v>
      </c>
    </row>
    <row r="192" spans="2:3" ht="13.5" x14ac:dyDescent="0.2">
      <c r="B192" s="11" t="s">
        <v>15</v>
      </c>
      <c r="C192" s="4">
        <v>33</v>
      </c>
    </row>
    <row r="193" spans="2:3" ht="13.5" x14ac:dyDescent="0.2">
      <c r="B193" s="11" t="s">
        <v>16</v>
      </c>
      <c r="C193" s="4">
        <v>395</v>
      </c>
    </row>
    <row r="194" spans="2:3" ht="13.5" x14ac:dyDescent="0.2">
      <c r="B194" s="12" t="s">
        <v>17</v>
      </c>
      <c r="C194" s="4">
        <v>555</v>
      </c>
    </row>
    <row r="195" spans="2:3" ht="15.75" x14ac:dyDescent="0.25">
      <c r="B195" s="7" t="s">
        <v>6</v>
      </c>
      <c r="C195" s="8">
        <f>SUM(C191:C194)</f>
        <v>1755</v>
      </c>
    </row>
    <row r="220" spans="2:3" ht="15.75" x14ac:dyDescent="0.25">
      <c r="B220" s="14" t="s">
        <v>21</v>
      </c>
      <c r="C220" s="14"/>
    </row>
    <row r="221" spans="2:3" ht="15.75" x14ac:dyDescent="0.25">
      <c r="B221" s="2" t="s">
        <v>13</v>
      </c>
      <c r="C221" s="2" t="s">
        <v>8</v>
      </c>
    </row>
    <row r="222" spans="2:3" ht="13.5" x14ac:dyDescent="0.2">
      <c r="B222" s="11" t="s">
        <v>14</v>
      </c>
      <c r="C222" s="4">
        <v>311</v>
      </c>
    </row>
    <row r="223" spans="2:3" ht="13.5" x14ac:dyDescent="0.2">
      <c r="B223" s="11" t="s">
        <v>15</v>
      </c>
      <c r="C223" s="4">
        <v>4</v>
      </c>
    </row>
    <row r="224" spans="2:3" ht="13.5" x14ac:dyDescent="0.2">
      <c r="B224" s="11" t="s">
        <v>16</v>
      </c>
      <c r="C224" s="4">
        <v>124</v>
      </c>
    </row>
    <row r="225" spans="2:3" ht="13.5" x14ac:dyDescent="0.2">
      <c r="B225" s="12" t="s">
        <v>17</v>
      </c>
      <c r="C225" s="4">
        <v>82</v>
      </c>
    </row>
    <row r="226" spans="2:3" ht="15.75" x14ac:dyDescent="0.25">
      <c r="B226" s="7" t="s">
        <v>6</v>
      </c>
      <c r="C226" s="8">
        <f>SUM(C222:C225)</f>
        <v>521</v>
      </c>
    </row>
    <row r="250" spans="2:3" ht="15.75" x14ac:dyDescent="0.25">
      <c r="B250" s="14" t="s">
        <v>22</v>
      </c>
      <c r="C250" s="14"/>
    </row>
    <row r="251" spans="2:3" ht="15.75" x14ac:dyDescent="0.25">
      <c r="B251" s="2" t="s">
        <v>13</v>
      </c>
      <c r="C251" s="2" t="s">
        <v>8</v>
      </c>
    </row>
    <row r="252" spans="2:3" ht="13.5" x14ac:dyDescent="0.2">
      <c r="B252" s="11" t="s">
        <v>14</v>
      </c>
      <c r="C252" s="4">
        <v>513</v>
      </c>
    </row>
    <row r="253" spans="2:3" ht="13.5" x14ac:dyDescent="0.2">
      <c r="B253" s="11" t="s">
        <v>15</v>
      </c>
      <c r="C253" s="4">
        <v>1</v>
      </c>
    </row>
    <row r="254" spans="2:3" ht="13.5" x14ac:dyDescent="0.2">
      <c r="B254" s="11" t="s">
        <v>16</v>
      </c>
      <c r="C254" s="4">
        <v>82</v>
      </c>
    </row>
    <row r="255" spans="2:3" ht="13.5" x14ac:dyDescent="0.2">
      <c r="B255" s="12" t="s">
        <v>17</v>
      </c>
      <c r="C255" s="4">
        <v>181</v>
      </c>
    </row>
    <row r="256" spans="2:3" ht="15.75" x14ac:dyDescent="0.25">
      <c r="B256" s="7" t="s">
        <v>6</v>
      </c>
      <c r="C256" s="8">
        <f>SUM(C252:C255)</f>
        <v>777</v>
      </c>
    </row>
    <row r="280" spans="2:3" ht="15.75" x14ac:dyDescent="0.25">
      <c r="B280" s="14" t="s">
        <v>23</v>
      </c>
      <c r="C280" s="14"/>
    </row>
    <row r="281" spans="2:3" ht="15.75" x14ac:dyDescent="0.25">
      <c r="B281" s="2" t="s">
        <v>13</v>
      </c>
      <c r="C281" s="2" t="s">
        <v>8</v>
      </c>
    </row>
    <row r="282" spans="2:3" ht="13.5" x14ac:dyDescent="0.2">
      <c r="B282" s="11" t="s">
        <v>14</v>
      </c>
      <c r="C282" s="4">
        <v>255</v>
      </c>
    </row>
    <row r="283" spans="2:3" ht="13.5" x14ac:dyDescent="0.2">
      <c r="B283" s="11" t="s">
        <v>15</v>
      </c>
      <c r="C283" s="4">
        <v>1</v>
      </c>
    </row>
    <row r="284" spans="2:3" ht="13.5" x14ac:dyDescent="0.2">
      <c r="B284" s="11" t="s">
        <v>16</v>
      </c>
      <c r="C284" s="4">
        <v>7</v>
      </c>
    </row>
    <row r="285" spans="2:3" ht="13.5" x14ac:dyDescent="0.2">
      <c r="B285" s="12" t="s">
        <v>17</v>
      </c>
      <c r="C285" s="4">
        <v>44</v>
      </c>
    </row>
    <row r="286" spans="2:3" ht="15.75" x14ac:dyDescent="0.25">
      <c r="B286" s="7" t="s">
        <v>6</v>
      </c>
      <c r="C286" s="8">
        <f>SUM(C282:C285)</f>
        <v>307</v>
      </c>
    </row>
    <row r="310" spans="2:4" ht="15.75" x14ac:dyDescent="0.25">
      <c r="B310" s="13" t="s">
        <v>24</v>
      </c>
      <c r="C310" s="13"/>
      <c r="D310" s="13"/>
    </row>
    <row r="311" spans="2:4" ht="15.75" x14ac:dyDescent="0.25">
      <c r="B311" s="2" t="s">
        <v>25</v>
      </c>
      <c r="C311" s="2" t="s">
        <v>26</v>
      </c>
      <c r="D311" s="2" t="s">
        <v>3</v>
      </c>
    </row>
    <row r="312" spans="2:4" ht="13.5" x14ac:dyDescent="0.2">
      <c r="B312" s="11" t="s">
        <v>28</v>
      </c>
      <c r="C312" s="4">
        <v>8</v>
      </c>
      <c r="D312" s="5">
        <f>C312/$C$315</f>
        <v>9.8765432098765427E-2</v>
      </c>
    </row>
    <row r="313" spans="2:4" ht="13.5" x14ac:dyDescent="0.2">
      <c r="B313" s="11" t="s">
        <v>29</v>
      </c>
      <c r="C313" s="4">
        <v>58</v>
      </c>
      <c r="D313" s="5">
        <f>C313/$C$315</f>
        <v>0.71604938271604934</v>
      </c>
    </row>
    <row r="314" spans="2:4" ht="13.5" x14ac:dyDescent="0.2">
      <c r="B314" s="11" t="s">
        <v>27</v>
      </c>
      <c r="C314" s="4">
        <v>15</v>
      </c>
      <c r="D314" s="5">
        <f>C314/$C$315</f>
        <v>0.18518518518518517</v>
      </c>
    </row>
    <row r="315" spans="2:4" ht="15.75" x14ac:dyDescent="0.25">
      <c r="B315" s="7" t="s">
        <v>6</v>
      </c>
      <c r="C315" s="8">
        <f>SUM(C312:C314)</f>
        <v>81</v>
      </c>
      <c r="D315" s="9">
        <f>SUM(D312:D314)</f>
        <v>1</v>
      </c>
    </row>
    <row r="343" spans="2:4" ht="15.75" x14ac:dyDescent="0.25">
      <c r="B343" s="13" t="s">
        <v>60</v>
      </c>
      <c r="C343" s="13"/>
      <c r="D343" s="13"/>
    </row>
    <row r="344" spans="2:4" ht="15.75" x14ac:dyDescent="0.25">
      <c r="B344" s="2"/>
      <c r="C344" s="2" t="s">
        <v>8</v>
      </c>
      <c r="D344" s="2" t="s">
        <v>3</v>
      </c>
    </row>
    <row r="345" spans="2:4" ht="13.5" x14ac:dyDescent="0.2">
      <c r="B345" s="11" t="s">
        <v>30</v>
      </c>
      <c r="C345" s="4">
        <v>2273</v>
      </c>
      <c r="D345" s="5">
        <f>C345/$C$347</f>
        <v>0.30799457994579948</v>
      </c>
    </row>
    <row r="346" spans="2:4" ht="13.5" x14ac:dyDescent="0.2">
      <c r="B346" s="11" t="s">
        <v>31</v>
      </c>
      <c r="C346" s="4">
        <v>5107</v>
      </c>
      <c r="D346" s="5">
        <f>C346/$C$347</f>
        <v>0.69200542005420052</v>
      </c>
    </row>
    <row r="347" spans="2:4" ht="15.75" x14ac:dyDescent="0.25">
      <c r="B347" s="7" t="s">
        <v>6</v>
      </c>
      <c r="C347" s="8">
        <f>SUM(C345:C346)</f>
        <v>7380</v>
      </c>
      <c r="D347" s="9">
        <f>SUM(D345:D346)</f>
        <v>1</v>
      </c>
    </row>
    <row r="372" spans="2:4" ht="15.75" x14ac:dyDescent="0.25">
      <c r="B372" s="13" t="s">
        <v>61</v>
      </c>
      <c r="C372" s="13"/>
      <c r="D372" s="13"/>
    </row>
    <row r="373" spans="2:4" ht="15.75" x14ac:dyDescent="0.25">
      <c r="B373" s="2"/>
      <c r="C373" s="2" t="s">
        <v>8</v>
      </c>
      <c r="D373" s="2" t="s">
        <v>3</v>
      </c>
    </row>
    <row r="374" spans="2:4" ht="13.5" x14ac:dyDescent="0.2">
      <c r="B374" s="11" t="s">
        <v>30</v>
      </c>
      <c r="C374" s="4">
        <v>2865</v>
      </c>
      <c r="D374" s="5">
        <f>C374/$C$376</f>
        <v>0.31776841171251108</v>
      </c>
    </row>
    <row r="375" spans="2:4" ht="13.5" x14ac:dyDescent="0.2">
      <c r="B375" s="11" t="s">
        <v>31</v>
      </c>
      <c r="C375" s="4">
        <v>6151</v>
      </c>
      <c r="D375" s="5">
        <f>C375/$C$376</f>
        <v>0.68223158828748887</v>
      </c>
    </row>
    <row r="376" spans="2:4" ht="15.75" x14ac:dyDescent="0.25">
      <c r="B376" s="7" t="s">
        <v>6</v>
      </c>
      <c r="C376" s="8">
        <f>SUM(C374:C375)</f>
        <v>9016</v>
      </c>
      <c r="D376" s="9">
        <f>SUM(D374:D375)</f>
        <v>1</v>
      </c>
    </row>
  </sheetData>
  <sortState ref="B73:D92">
    <sortCondition ref="D73:D92"/>
  </sortState>
  <mergeCells count="13">
    <mergeCell ref="B161:C161"/>
    <mergeCell ref="B18:D18"/>
    <mergeCell ref="B43:D43"/>
    <mergeCell ref="B71:D71"/>
    <mergeCell ref="B108:C108"/>
    <mergeCell ref="B135:C135"/>
    <mergeCell ref="B372:D372"/>
    <mergeCell ref="B189:C189"/>
    <mergeCell ref="B220:C220"/>
    <mergeCell ref="B250:C250"/>
    <mergeCell ref="B280:C280"/>
    <mergeCell ref="B310:D310"/>
    <mergeCell ref="B343:D3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2023-01-13T20:38:45Z</dcterms:created>
  <dcterms:modified xsi:type="dcterms:W3CDTF">2024-01-10T15:42:04Z</dcterms:modified>
</cp:coreProperties>
</file>