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INGRESO CASOS GENERAL ORD NNA" sheetId="7" r:id="rId1"/>
    <sheet name="Estadísticas ORD" sheetId="6" r:id="rId2"/>
    <sheet name="Estadísticas NNA" sheetId="8" r:id="rId3"/>
  </sheets>
  <externalReferences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7" l="1"/>
  <c r="D16" i="7" s="1"/>
  <c r="D15" i="7" l="1"/>
  <c r="D17" i="7" s="1"/>
  <c r="D322" i="8"/>
  <c r="C322" i="8"/>
  <c r="C290" i="8"/>
  <c r="D289" i="8" s="1"/>
  <c r="C262" i="8"/>
  <c r="D261" i="8" s="1"/>
  <c r="C235" i="8"/>
  <c r="D234" i="8" s="1"/>
  <c r="C216" i="8"/>
  <c r="D215" i="8" s="1"/>
  <c r="C190" i="8"/>
  <c r="C165" i="8"/>
  <c r="C144" i="8"/>
  <c r="C118" i="8"/>
  <c r="C98" i="8"/>
  <c r="C78" i="8"/>
  <c r="C65" i="8"/>
  <c r="D63" i="8" s="1"/>
  <c r="D64" i="8"/>
  <c r="D61" i="8"/>
  <c r="D60" i="8"/>
  <c r="D57" i="8"/>
  <c r="D56" i="8"/>
  <c r="C44" i="8"/>
  <c r="D43" i="8" s="1"/>
  <c r="D40" i="8"/>
  <c r="D36" i="8"/>
  <c r="C16" i="8"/>
  <c r="D15" i="8" s="1"/>
  <c r="D41" i="8" l="1"/>
  <c r="D42" i="8"/>
  <c r="D54" i="8"/>
  <c r="D58" i="8"/>
  <c r="D62" i="8"/>
  <c r="D214" i="8"/>
  <c r="D233" i="8"/>
  <c r="D235" i="8" s="1"/>
  <c r="D260" i="8"/>
  <c r="D262" i="8" s="1"/>
  <c r="D288" i="8"/>
  <c r="D290" i="8" s="1"/>
  <c r="D14" i="8"/>
  <c r="D16" i="8" s="1"/>
  <c r="D37" i="8"/>
  <c r="D44" i="8" s="1"/>
  <c r="D213" i="8"/>
  <c r="D216" i="8" s="1"/>
  <c r="D38" i="8"/>
  <c r="D39" i="8"/>
  <c r="D55" i="8"/>
  <c r="D59" i="8"/>
  <c r="D65" i="8" l="1"/>
  <c r="C293" i="6" l="1"/>
  <c r="D291" i="6" s="1"/>
  <c r="C348" i="6"/>
  <c r="C320" i="6"/>
  <c r="D318" i="6" s="1"/>
  <c r="C376" i="6"/>
  <c r="D374" i="6" s="1"/>
  <c r="C239" i="6"/>
  <c r="C162" i="6"/>
  <c r="C215" i="6"/>
  <c r="C187" i="6"/>
  <c r="C116" i="6"/>
  <c r="C95" i="6"/>
  <c r="C16" i="6"/>
  <c r="D14" i="6" s="1"/>
  <c r="D319" i="6" l="1"/>
  <c r="D320" i="6" s="1"/>
  <c r="D375" i="6"/>
  <c r="D376" i="6" s="1"/>
  <c r="D348" i="6"/>
  <c r="D292" i="6"/>
  <c r="D293" i="6" s="1"/>
  <c r="C137" i="6"/>
  <c r="C46" i="6"/>
  <c r="D37" i="6" s="1"/>
  <c r="D15" i="6"/>
  <c r="D16" i="6" s="1"/>
  <c r="C265" i="6" l="1"/>
  <c r="D262" i="6" s="1"/>
  <c r="D43" i="6"/>
  <c r="D44" i="6"/>
  <c r="D45" i="6"/>
  <c r="D42" i="6"/>
  <c r="D41" i="6"/>
  <c r="D38" i="6"/>
  <c r="D39" i="6"/>
  <c r="C82" i="6"/>
  <c r="D40" i="6"/>
  <c r="D264" i="6" l="1"/>
  <c r="D263" i="6"/>
  <c r="D46" i="6"/>
  <c r="D64" i="6"/>
  <c r="D71" i="6"/>
  <c r="D67" i="6"/>
  <c r="D69" i="6"/>
  <c r="D81" i="6"/>
  <c r="D73" i="6"/>
  <c r="D78" i="6"/>
  <c r="D65" i="6"/>
  <c r="D77" i="6"/>
  <c r="D76" i="6"/>
  <c r="D68" i="6"/>
  <c r="D63" i="6"/>
  <c r="D70" i="6"/>
  <c r="D80" i="6"/>
  <c r="D74" i="6"/>
  <c r="D75" i="6"/>
  <c r="D66" i="6"/>
  <c r="D72" i="6"/>
  <c r="D79" i="6"/>
  <c r="D62" i="6"/>
  <c r="D265" i="6" l="1"/>
  <c r="D82" i="6"/>
</calcChain>
</file>

<file path=xl/sharedStrings.xml><?xml version="1.0" encoding="utf-8"?>
<sst xmlns="http://schemas.openxmlformats.org/spreadsheetml/2006/main" count="258" uniqueCount="89">
  <si>
    <t>Porcentaje</t>
  </si>
  <si>
    <t>Hombres</t>
  </si>
  <si>
    <t>Mujeres</t>
  </si>
  <si>
    <t>Total General</t>
  </si>
  <si>
    <t>Casos Ingresados</t>
  </si>
  <si>
    <t>Cantidad de Casos Resueltos por Tipo de Decisión</t>
  </si>
  <si>
    <t>Tipo de Decisión</t>
  </si>
  <si>
    <t>Cantidad</t>
  </si>
  <si>
    <t>Indultos</t>
  </si>
  <si>
    <t>Amnistía</t>
  </si>
  <si>
    <t>Cumplimiento de la Pena en el Extranjero</t>
  </si>
  <si>
    <t>Cumplimiento Especial de la Pena Definitivo</t>
  </si>
  <si>
    <t>Sustitución Total de Multa por Prisión</t>
  </si>
  <si>
    <t>Sustitución de la Multa Definitiva</t>
  </si>
  <si>
    <t>Traslados Otorgados Fuera de la Jurisdicción</t>
  </si>
  <si>
    <t>Criterio de Oportunidad</t>
  </si>
  <si>
    <t>Fallecimiento</t>
  </si>
  <si>
    <t>Nulidad del Procedimiento</t>
  </si>
  <si>
    <t>Prescripción</t>
  </si>
  <si>
    <t>Declinatoria al Tribunal de Adolescentes</t>
  </si>
  <si>
    <t>Agilización de Libertad</t>
  </si>
  <si>
    <t>Archivo Definitivo</t>
  </si>
  <si>
    <t>Auto de No Ha Lugar</t>
  </si>
  <si>
    <t>Extinción</t>
  </si>
  <si>
    <t>Descargo</t>
  </si>
  <si>
    <t>Conciliación</t>
  </si>
  <si>
    <t>Suspensión Condicional del Procedimiento</t>
  </si>
  <si>
    <t>Depositados</t>
  </si>
  <si>
    <t>Inadmisibles</t>
  </si>
  <si>
    <t>Acogidos</t>
  </si>
  <si>
    <t>Rechazados</t>
  </si>
  <si>
    <t>Sexo</t>
  </si>
  <si>
    <t>Comparación de Entrada de Casos según Sexo</t>
  </si>
  <si>
    <t>Medidas de Coerción</t>
  </si>
  <si>
    <t>Casos Resueltos</t>
  </si>
  <si>
    <t>Procesos Constitucionales: Hábeas Corpus</t>
  </si>
  <si>
    <t xml:space="preserve">Procesos Constitucionales: Amparos </t>
  </si>
  <si>
    <t>Cantidad de Casos</t>
  </si>
  <si>
    <t>Estatus</t>
  </si>
  <si>
    <t>Recursos de Apelaciones de Medidas de Coerción</t>
  </si>
  <si>
    <t>Revisiones de Medidas de Coerción</t>
  </si>
  <si>
    <t>Cese de la Prisión Preventiva</t>
  </si>
  <si>
    <t>Recursos de Apelaciones de Sentencias</t>
  </si>
  <si>
    <t>Recursos de Casaciones de Sentencias</t>
  </si>
  <si>
    <t>Solución Alternativa</t>
  </si>
  <si>
    <t xml:space="preserve">Cantidad de Casos Resueltos Mediante Soluciones Alternativas </t>
  </si>
  <si>
    <t>Conocidas</t>
  </si>
  <si>
    <t>Suspendidas</t>
  </si>
  <si>
    <t>Cantidad de Audiencias Preliminares Virtuales Conocidas y Suspendidas</t>
  </si>
  <si>
    <t>Cantidad de Audiencias de Fondo Virtuales Conocidas y Suspendidas</t>
  </si>
  <si>
    <t xml:space="preserve"> Audiencias Preliminares Presenciales Conocidas y Suspendidas</t>
  </si>
  <si>
    <t>Audiencias de Fondo Presenciales Conocidas y Suspendidas</t>
  </si>
  <si>
    <t>Perdón Judicial (Con Pena Eximida)</t>
  </si>
  <si>
    <t>Condena Mínima (Pena Cumplida)</t>
  </si>
  <si>
    <t>Libertad Condcional Definitiva</t>
  </si>
  <si>
    <t>Impedimento de Salida Externo</t>
  </si>
  <si>
    <t>Impedimento de Salida Interno</t>
  </si>
  <si>
    <t>Arresto Domiciliario</t>
  </si>
  <si>
    <t>Vigilancia Institucional</t>
  </si>
  <si>
    <t>Garantía Económica de Imposible Cumplimiento</t>
  </si>
  <si>
    <t>Libertad sin Medida de Coerción</t>
  </si>
  <si>
    <t>Presentación Periódica</t>
  </si>
  <si>
    <t>Libertad por Garantía Económica</t>
  </si>
  <si>
    <t>Prisión Preventiva</t>
  </si>
  <si>
    <t>Medidas Cautelares</t>
  </si>
  <si>
    <t>Tipo de Medida Cautelar</t>
  </si>
  <si>
    <t>Cambio de Residencia</t>
  </si>
  <si>
    <t>Prohibición de Visitar Determinadas Personas</t>
  </si>
  <si>
    <t>Prohibición de Traslado sin Autorización</t>
  </si>
  <si>
    <t>Detención en su Propio Domicilio</t>
  </si>
  <si>
    <t>Libertad sin Medida Cautelar</t>
  </si>
  <si>
    <t>Poner Bajo Custodia de otra Persona o Institución</t>
  </si>
  <si>
    <t>Privación Provisional de Libertad</t>
  </si>
  <si>
    <t>Obligación de Presentarse ante una Autoridad</t>
  </si>
  <si>
    <t>Sanción Mínima   (Sanción Cumplida)</t>
  </si>
  <si>
    <t>Cesación de la Sanción</t>
  </si>
  <si>
    <t>Declinatoria al Tribunal Ordinario</t>
  </si>
  <si>
    <t>Archivo Definitivo/Sobreseimiento Definitivo</t>
  </si>
  <si>
    <t>Procesos Constitucionales: Amparos</t>
  </si>
  <si>
    <t>Apelaciones de Medidas Cautelares</t>
  </si>
  <si>
    <t>Revisiones de Medidas Cautelares</t>
  </si>
  <si>
    <t>Audiencias Preliminares Presenciales Conocidas y Suspendidas</t>
  </si>
  <si>
    <t>Audiencias Preliminares Virtuales Conocidas y Suspendidas</t>
  </si>
  <si>
    <t xml:space="preserve"> Audiencias de Fondo Virtuales Conocidas y Suspendidas</t>
  </si>
  <si>
    <t>Ingreso de Casos en Materia Penal Ordinaria y Juvenil</t>
  </si>
  <si>
    <t>Trimestre abril – junio 2022</t>
  </si>
  <si>
    <t>Oficinas</t>
  </si>
  <si>
    <t>ORD</t>
  </si>
  <si>
    <t>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</si>
</sst>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0.0%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  <font>
      <b/>
      <sz val="12"/>
      <color rgb="FFFFFFFF"/>
      <name val="Times New Roman"/>
      <family val="1"/>
    </font>
    <font>
      <sz val="10.5"/>
      <color rgb="FF000000"/>
      <name val="Times New Roman"/>
      <family val="1"/>
    </font>
    <font>
      <b/>
      <sz val="13.5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F5597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4" fillId="2" borderId="1" xfId="0" applyFont="1" applyFill="1" applyBorder="1" applyAlignment="1">
      <alignment horizontal="left" wrapText="1" readingOrder="1"/>
    </xf>
    <xf numFmtId="0" fontId="4" fillId="2" borderId="3" xfId="0" applyFont="1" applyFill="1" applyBorder="1" applyAlignment="1">
      <alignment horizontal="left" wrapText="1" readingOrder="1"/>
    </xf>
    <xf numFmtId="3" fontId="5" fillId="2" borderId="2" xfId="0" applyNumberFormat="1" applyFont="1" applyFill="1" applyBorder="1" applyAlignment="1">
      <alignment horizontal="center" readingOrder="1"/>
    </xf>
    <xf numFmtId="9" fontId="5" fillId="2" borderId="2" xfId="1" applyFont="1" applyFill="1" applyBorder="1" applyAlignment="1">
      <alignment horizontal="center" readingOrder="1"/>
    </xf>
    <xf numFmtId="0" fontId="0" fillId="2" borderId="0" xfId="0" applyFill="1"/>
    <xf numFmtId="0" fontId="3" fillId="3" borderId="0" xfId="0" applyFont="1" applyFill="1" applyAlignment="1">
      <alignment horizontal="center" readingOrder="1"/>
    </xf>
    <xf numFmtId="0" fontId="3" fillId="3" borderId="0" xfId="0" applyFont="1" applyFill="1" applyAlignment="1">
      <alignment horizontal="left" readingOrder="1"/>
    </xf>
    <xf numFmtId="3" fontId="3" fillId="3" borderId="0" xfId="0" applyNumberFormat="1" applyFont="1" applyFill="1" applyAlignment="1">
      <alignment horizontal="center" readingOrder="1"/>
    </xf>
    <xf numFmtId="9" fontId="3" fillId="3" borderId="0" xfId="1" applyFont="1" applyFill="1" applyAlignment="1">
      <alignment horizontal="center" readingOrder="1"/>
    </xf>
    <xf numFmtId="3" fontId="8" fillId="2" borderId="2" xfId="0" applyNumberFormat="1" applyFont="1" applyFill="1" applyBorder="1" applyAlignment="1">
      <alignment horizontal="center" readingOrder="1"/>
    </xf>
    <xf numFmtId="0" fontId="3" fillId="3" borderId="0" xfId="0" applyFont="1" applyFill="1" applyAlignment="1">
      <alignment horizontal="center" readingOrder="1"/>
    </xf>
    <xf numFmtId="10" fontId="5" fillId="2" borderId="2" xfId="1" applyNumberFormat="1" applyFont="1" applyFill="1" applyBorder="1" applyAlignment="1">
      <alignment horizontal="center" readingOrder="1"/>
    </xf>
    <xf numFmtId="0" fontId="3" fillId="4" borderId="0" xfId="0" applyFont="1" applyFill="1" applyAlignment="1">
      <alignment horizontal="center" readingOrder="1"/>
    </xf>
    <xf numFmtId="0" fontId="5" fillId="2" borderId="2" xfId="0" applyFont="1" applyFill="1" applyBorder="1" applyAlignment="1">
      <alignment horizontal="center" readingOrder="1"/>
    </xf>
    <xf numFmtId="0" fontId="3" fillId="4" borderId="0" xfId="0" applyFont="1" applyFill="1" applyAlignment="1">
      <alignment horizontal="left" readingOrder="1"/>
    </xf>
    <xf numFmtId="3" fontId="3" fillId="4" borderId="0" xfId="0" applyNumberFormat="1" applyFont="1" applyFill="1" applyAlignment="1">
      <alignment horizontal="center" readingOrder="1"/>
    </xf>
    <xf numFmtId="9" fontId="3" fillId="4" borderId="0" xfId="1" applyFont="1" applyFill="1" applyAlignment="1">
      <alignment horizontal="center" readingOrder="1"/>
    </xf>
    <xf numFmtId="165" fontId="5" fillId="2" borderId="2" xfId="1" applyNumberFormat="1" applyFont="1" applyFill="1" applyBorder="1" applyAlignment="1">
      <alignment horizontal="center" readingOrder="1"/>
    </xf>
    <xf numFmtId="0" fontId="1" fillId="2" borderId="0" xfId="2" applyFill="1"/>
    <xf numFmtId="0" fontId="3" fillId="5" borderId="0" xfId="2" applyFont="1" applyFill="1" applyAlignment="1">
      <alignment horizontal="center" readingOrder="1"/>
    </xf>
    <xf numFmtId="0" fontId="4" fillId="0" borderId="1" xfId="2" applyFont="1" applyBorder="1" applyAlignment="1">
      <alignment horizontal="left" wrapText="1" readingOrder="1"/>
    </xf>
    <xf numFmtId="3" fontId="5" fillId="0" borderId="2" xfId="2" applyNumberFormat="1" applyFont="1" applyBorder="1" applyAlignment="1">
      <alignment horizontal="center" readingOrder="1"/>
    </xf>
    <xf numFmtId="9" fontId="5" fillId="0" borderId="2" xfId="3" applyNumberFormat="1" applyFont="1" applyBorder="1" applyAlignment="1">
      <alignment horizontal="center" readingOrder="1"/>
    </xf>
    <xf numFmtId="0" fontId="4" fillId="0" borderId="3" xfId="2" applyFont="1" applyBorder="1" applyAlignment="1">
      <alignment horizontal="left" wrapText="1" readingOrder="1"/>
    </xf>
    <xf numFmtId="0" fontId="5" fillId="0" borderId="2" xfId="2" applyFont="1" applyBorder="1" applyAlignment="1">
      <alignment horizontal="center" readingOrder="1"/>
    </xf>
    <xf numFmtId="0" fontId="3" fillId="6" borderId="0" xfId="2" applyFont="1" applyFill="1" applyAlignment="1">
      <alignment horizontal="left" readingOrder="1"/>
    </xf>
    <xf numFmtId="3" fontId="3" fillId="6" borderId="0" xfId="2" applyNumberFormat="1" applyFont="1" applyFill="1" applyAlignment="1">
      <alignment horizontal="center" readingOrder="1"/>
    </xf>
    <xf numFmtId="9" fontId="3" fillId="6" borderId="0" xfId="3" applyFont="1" applyFill="1" applyAlignment="1">
      <alignment horizontal="center" readingOrder="1"/>
    </xf>
    <xf numFmtId="0" fontId="9" fillId="5" borderId="0" xfId="2" applyFont="1" applyFill="1" applyAlignment="1">
      <alignment horizontal="center" readingOrder="1"/>
    </xf>
    <xf numFmtId="0" fontId="3" fillId="5" borderId="0" xfId="2" applyFont="1" applyFill="1" applyAlignment="1">
      <alignment horizontal="center" readingOrder="1"/>
    </xf>
    <xf numFmtId="0" fontId="3" fillId="3" borderId="0" xfId="0" applyFont="1" applyFill="1" applyAlignment="1">
      <alignment horizontal="center" wrapText="1" readingOrder="1"/>
    </xf>
    <xf numFmtId="0" fontId="7" fillId="3" borderId="0" xfId="0" applyFont="1" applyFill="1" applyAlignment="1">
      <alignment horizontal="center" readingOrder="1"/>
    </xf>
    <xf numFmtId="0" fontId="3" fillId="3" borderId="0" xfId="0" applyFont="1" applyFill="1" applyAlignment="1">
      <alignment horizontal="center" readingOrder="1"/>
    </xf>
    <xf numFmtId="0" fontId="3" fillId="4" borderId="0" xfId="0" applyFont="1" applyFill="1" applyAlignment="1">
      <alignment horizontal="center" wrapText="1" readingOrder="1"/>
    </xf>
    <xf numFmtId="0" fontId="3" fillId="4" borderId="0" xfId="0" applyFont="1" applyFill="1" applyAlignment="1">
      <alignment horizontal="center" readingOrder="1"/>
    </xf>
  </cellXfs>
  <cellStyles count="6">
    <cellStyle name="Euro 2 2" xfId="5"/>
    <cellStyle name="Normal" xfId="0" builtinId="0"/>
    <cellStyle name="Normal 2" xfId="2"/>
    <cellStyle name="Normal 2 2" xfId="4"/>
    <cellStyle name="Porcentaje" xfId="1" builtinId="5"/>
    <cellStyle name="Porcentaje 2" xfId="3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C5-451F-9B01-DFFA95C0C0D5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FC5-451F-9B01-DFFA95C0C0D5}"/>
              </c:ext>
            </c:extLst>
          </c:dPt>
          <c:dLbls>
            <c:dLbl>
              <c:idx val="0"/>
              <c:layout>
                <c:manualLayout>
                  <c:x val="3.7794400699912509E-2"/>
                  <c:y val="-1.5018955963837853E-4"/>
                </c:manualLayout>
              </c:layout>
              <c:tx>
                <c:rich>
                  <a:bodyPr/>
                  <a:lstStyle/>
                  <a:p>
                    <a:fld id="{0DCC07C3-D4BA-412B-819A-9DB734E160D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8BF5037-0D8B-40C0-888B-0D0F772A86D7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1614230-FDBB-4101-AA46-208F032FF9C8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C5-451F-9B01-DFFA95C0C0D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6924212598425196E-2"/>
                  <c:y val="4.479440069991251E-3"/>
                </c:manualLayout>
              </c:layout>
              <c:tx>
                <c:rich>
                  <a:bodyPr/>
                  <a:lstStyle/>
                  <a:p>
                    <a:fld id="{7FEB3E23-BA71-4830-8C93-4FCE7B787DF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E1B5F3D-8433-48F6-8599-AD72C61F0B6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4410807-35C5-4128-9CA1-E57420F8578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C5-451F-9B01-DFFA95C0C0D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'[1]Ingreso de Casos'!$B$15:$B$16</c:f>
              <c:strCache>
                <c:ptCount val="2"/>
                <c:pt idx="0">
                  <c:v>ORD</c:v>
                </c:pt>
                <c:pt idx="1">
                  <c:v>NNA</c:v>
                </c:pt>
              </c:strCache>
            </c:strRef>
          </c:cat>
          <c:val>
            <c:numRef>
              <c:f>'[1]Ingreso de Casos'!$D$15:$D$16</c:f>
              <c:numCache>
                <c:formatCode>General</c:formatCode>
                <c:ptCount val="2"/>
                <c:pt idx="0">
                  <c:v>0.94116617054806517</c:v>
                </c:pt>
                <c:pt idx="1">
                  <c:v>5.8833829451934862E-2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5-451F-9B01-DFFA95C0C0D5}"/>
            </c:ext>
            <c:ext xmlns:c15="http://schemas.microsoft.com/office/drawing/2012/chart" uri="{02D57815-91ED-43cb-92C2-25804820EDAC}">
              <c15:datalabelsRange>
                <c15:f>'[1]Ingreso de Casos'!$C$15:$C$16</c15:f>
                <c15:dlblRangeCache>
                  <c:ptCount val="2"/>
                  <c:pt idx="0">
                    <c:v>5375</c:v>
                  </c:pt>
                  <c:pt idx="1">
                    <c:v>336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ORD'!$B$211:$B$214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ORD'!$C$211:$C$214</c:f>
              <c:numCache>
                <c:formatCode>#,##0</c:formatCode>
                <c:ptCount val="4"/>
                <c:pt idx="0">
                  <c:v>442</c:v>
                </c:pt>
                <c:pt idx="1">
                  <c:v>1</c:v>
                </c:pt>
                <c:pt idx="2">
                  <c:v>42</c:v>
                </c:pt>
                <c:pt idx="3">
                  <c:v>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D-4D97-80F8-5A5C42F0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8399200"/>
        <c:axId val="-2098398656"/>
      </c:barChart>
      <c:catAx>
        <c:axId val="-209839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8398656"/>
        <c:crosses val="autoZero"/>
        <c:auto val="1"/>
        <c:lblAlgn val="ctr"/>
        <c:lblOffset val="100"/>
        <c:noMultiLvlLbl val="0"/>
      </c:catAx>
      <c:valAx>
        <c:axId val="-20983986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209839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ORD'!$B$235:$B$238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ORD'!$C$235:$C$238</c:f>
              <c:numCache>
                <c:formatCode>#,##0</c:formatCode>
                <c:ptCount val="4"/>
                <c:pt idx="0">
                  <c:v>157</c:v>
                </c:pt>
                <c:pt idx="1">
                  <c:v>0</c:v>
                </c:pt>
                <c:pt idx="2">
                  <c:v>10</c:v>
                </c:pt>
                <c:pt idx="3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8E-4ED2-B992-235A453E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8397568"/>
        <c:axId val="-2098401920"/>
      </c:barChart>
      <c:catAx>
        <c:axId val="-209839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8401920"/>
        <c:crosses val="autoZero"/>
        <c:auto val="1"/>
        <c:lblAlgn val="ctr"/>
        <c:lblOffset val="100"/>
        <c:noMultiLvlLbl val="0"/>
      </c:catAx>
      <c:valAx>
        <c:axId val="-209840192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209839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5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36-4862-9E15-83F92F530221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36-4862-9E15-83F92F53022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36-4862-9E15-83F92F530221}"/>
              </c:ext>
            </c:extLst>
          </c:dPt>
          <c:dLbls>
            <c:dLbl>
              <c:idx val="0"/>
              <c:layout>
                <c:manualLayout>
                  <c:x val="3.7137503445216852E-2"/>
                  <c:y val="4.7190890993748505E-3"/>
                </c:manualLayout>
              </c:layout>
              <c:tx>
                <c:rich>
                  <a:bodyPr/>
                  <a:lstStyle/>
                  <a:p>
                    <a:fld id="{6F342252-5528-4F9C-A50B-F21D128356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2792A31-64BE-4E91-9121-1112C50849F9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3A05AE3-1CCC-40A7-B79F-692D6BAAC8C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3.5539158360847396E-3"/>
                  <c:y val="6.5806644675628884E-2"/>
                </c:manualLayout>
              </c:layout>
              <c:tx>
                <c:rich>
                  <a:bodyPr/>
                  <a:lstStyle/>
                  <a:p>
                    <a:fld id="{2F19EA6D-0531-4EDE-BE47-2A62EF1DF3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07E8E78-8014-4FA2-AC80-7E5382DC1A64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B815D42A-341A-4483-8BD5-56E1DAE55EF9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3.0499045771662969E-2"/>
                  <c:y val="-8.8211513666244398E-2"/>
                </c:manualLayout>
              </c:layout>
              <c:tx>
                <c:rich>
                  <a:bodyPr/>
                  <a:lstStyle/>
                  <a:p>
                    <a:fld id="{FDB3997C-CA86-4EDA-8BAE-EC98AE2137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668D1A9-CF92-4A79-941C-C36722D9B7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D5702AE-6584-45A8-A8C3-846EF3B3512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36-4862-9E15-83F92F530221}"/>
                </c:ext>
                <c:ext xmlns:c15="http://schemas.microsoft.com/office/drawing/2012/chart" uri="{CE6537A1-D6FC-4f65-9D91-7224C49458BB}">
                  <c15:layout>
                    <c:manualLayout>
                      <c:w val="0.16064940706033076"/>
                      <c:h val="0.21300247973863637"/>
                    </c:manualLayout>
                  </c15:layout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ORD'!$B$262:$B$264</c:f>
              <c:strCache>
                <c:ptCount val="3"/>
                <c:pt idx="0">
                  <c:v>Criterio de Oportunidad</c:v>
                </c:pt>
                <c:pt idx="1">
                  <c:v>Conciliación</c:v>
                </c:pt>
                <c:pt idx="2">
                  <c:v>Suspensión Condicional del Procedimiento</c:v>
                </c:pt>
              </c:strCache>
            </c:strRef>
          </c:cat>
          <c:val>
            <c:numRef>
              <c:f>'Estadísticas ORD'!$D$262:$D$264</c:f>
              <c:numCache>
                <c:formatCode>0%</c:formatCode>
                <c:ptCount val="3"/>
                <c:pt idx="0">
                  <c:v>8.6206896551724144E-2</c:v>
                </c:pt>
                <c:pt idx="1">
                  <c:v>6.8965517241379309E-2</c:v>
                </c:pt>
                <c:pt idx="2">
                  <c:v>0.84482758620689657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36-4862-9E15-83F92F530221}"/>
            </c:ext>
            <c:ext xmlns:c15="http://schemas.microsoft.com/office/drawing/2012/chart" uri="{02D57815-91ED-43cb-92C2-25804820EDAC}">
              <c15:datalabelsRange>
                <c15:f>'Estadísticas ORD'!$C$262:$C$264</c15:f>
                <c15:dlblRangeCache>
                  <c:ptCount val="3"/>
                  <c:pt idx="0">
                    <c:v>5</c:v>
                  </c:pt>
                  <c:pt idx="1">
                    <c:v>4</c:v>
                  </c:pt>
                  <c:pt idx="2">
                    <c:v>49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92647FD-8FE1-4C73-8B36-CD4D64581F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C02157-6837-4989-A380-980ABB20FD73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A73F09-9D26-4793-814C-9B645C71AEE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C4183E-04B1-4519-A7AC-F8F5864192A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ORD'!$B$291:$B$292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ORD'!$D$291:$D$292</c:f>
              <c:numCache>
                <c:formatCode>0%</c:formatCode>
                <c:ptCount val="2"/>
                <c:pt idx="0">
                  <c:v>0.24967320261437909</c:v>
                </c:pt>
                <c:pt idx="1">
                  <c:v>0.75032679738562091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5-4D53-BE56-E20A278B52CB}"/>
            </c:ext>
            <c:ext xmlns:c15="http://schemas.microsoft.com/office/drawing/2012/chart" uri="{02D57815-91ED-43cb-92C2-25804820EDAC}">
              <c15:datalabelsRange>
                <c15:f>'Estadísticas ORD'!$C$291:$C$292</c15:f>
                <c15:dlblRangeCache>
                  <c:ptCount val="2"/>
                  <c:pt idx="0">
                    <c:v>2,101</c:v>
                  </c:pt>
                  <c:pt idx="1">
                    <c:v>6,314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8397024"/>
        <c:axId val="-2098396480"/>
      </c:barChart>
      <c:catAx>
        <c:axId val="-209839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8396480"/>
        <c:crosses val="autoZero"/>
        <c:auto val="1"/>
        <c:lblAlgn val="ctr"/>
        <c:lblOffset val="100"/>
        <c:noMultiLvlLbl val="0"/>
      </c:catAx>
      <c:valAx>
        <c:axId val="-20983964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209839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6D67B84-37EB-47D9-990B-F187833558B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5478CD-A789-43FB-9AFA-B628F65F237F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34CDAB-5E6E-49B7-BABC-6633EA441B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00698B0-F055-4F9F-AAD9-5AD7792F0CB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ORD'!$B$318:$B$319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ORD'!$D$318:$D$319</c:f>
              <c:numCache>
                <c:formatCode>0%</c:formatCode>
                <c:ptCount val="2"/>
                <c:pt idx="0">
                  <c:v>0.29659318637274551</c:v>
                </c:pt>
                <c:pt idx="1">
                  <c:v>0.70340681362725455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A-40C7-B56E-3F4C499491D8}"/>
            </c:ext>
            <c:ext xmlns:c15="http://schemas.microsoft.com/office/drawing/2012/chart" uri="{02D57815-91ED-43cb-92C2-25804820EDAC}">
              <c15:datalabelsRange>
                <c15:f>'Estadísticas ORD'!$C$318:$C$319</c15:f>
                <c15:dlblRangeCache>
                  <c:ptCount val="2"/>
                  <c:pt idx="0">
                    <c:v>2,516</c:v>
                  </c:pt>
                  <c:pt idx="1">
                    <c:v>5,967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8403008"/>
        <c:axId val="-2100078384"/>
      </c:barChart>
      <c:catAx>
        <c:axId val="-209840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100078384"/>
        <c:crosses val="autoZero"/>
        <c:auto val="1"/>
        <c:lblAlgn val="ctr"/>
        <c:lblOffset val="100"/>
        <c:noMultiLvlLbl val="0"/>
      </c:catAx>
      <c:valAx>
        <c:axId val="-21000783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209840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B53-4041-BEC0-DDE2003CEE55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B53-4041-BEC0-DDE2003CEE55}"/>
              </c:ext>
            </c:extLst>
          </c:dPt>
          <c:dLbls>
            <c:dLbl>
              <c:idx val="0"/>
              <c:layout>
                <c:manualLayout>
                  <c:x val="5.7613735783027123E-3"/>
                  <c:y val="-1.5018955963837853E-4"/>
                </c:manualLayout>
              </c:layout>
              <c:tx>
                <c:rich>
                  <a:bodyPr/>
                  <a:lstStyle/>
                  <a:p>
                    <a:fld id="{5CB8FFF6-D28D-46F0-B54E-3E071D04CE9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FE7E32D-C5D8-4DC2-9803-417885A183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02B9BDA2-3D9E-4B94-8169-D059C0761DAE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53-4041-BEC0-DDE2003CEE55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5145450568678915E-3"/>
                  <c:y val="4.479440069991251E-3"/>
                </c:manualLayout>
              </c:layout>
              <c:tx>
                <c:rich>
                  <a:bodyPr/>
                  <a:lstStyle/>
                  <a:p>
                    <a:fld id="{F9CCB1F6-D9B8-4031-9650-5E1A31C9FDA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EF51683-45EB-467A-AAE1-33684CB5EDCC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ADC3EC9-F20C-49C1-BCC6-2BDE5FFAB3A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53-4041-BEC0-DDE2003CEE55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'[2]Estadísticas NNA'!$B$14:$B$15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'[2]Estadísticas NNA'!$D$14:$D$15</c:f>
              <c:numCache>
                <c:formatCode>General</c:formatCode>
                <c:ptCount val="2"/>
                <c:pt idx="0">
                  <c:v>0.89583333333333337</c:v>
                </c:pt>
                <c:pt idx="1">
                  <c:v>0.10416666666666667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53-4041-BEC0-DDE2003CEE55}"/>
            </c:ext>
            <c:ext xmlns:c15="http://schemas.microsoft.com/office/drawing/2012/chart" uri="{02D57815-91ED-43cb-92C2-25804820EDAC}">
              <c15:datalabelsRange>
                <c15:f>'[2]Estadísticas NNA'!$C$14:$C$15</c15:f>
                <c15:dlblRangeCache>
                  <c:ptCount val="2"/>
                  <c:pt idx="0">
                    <c:v>301</c:v>
                  </c:pt>
                  <c:pt idx="1">
                    <c:v>35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61526684164479"/>
          <c:y val="5.0925925925925923E-2"/>
          <c:w val="0.40835031369371649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60AA97-6E88-48E0-8584-58C0709779B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3B7FCE5-26C1-4D01-809A-5AA07E39CB15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5F8571-34C8-4EB4-AC4B-157130F7B1F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94E0F7EE-DB83-487D-B016-7A807FF3AA9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9325F5E-6D46-4D86-826D-D87A0E3E13D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BCDC8A3B-C101-499A-A292-83A16A259DA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2C2BD47-032B-4053-8F14-09BD1861C99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46410486-A2AB-4FD8-80A0-1B4084B306D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740FD76-FD8C-44CB-9F9F-411F30275BD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2E8EF9EE-CB8D-4987-B8DA-F30D2F38F95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195D50E-3C42-476B-A287-F20501D7B99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D2B59727-BEAA-40EE-B440-3C15368C773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89968E6-76B9-44D9-B3D7-3B1A0CFBF99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7D817352-43C1-48B9-BA0B-BEF6766D789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C31F79D-E226-4AE8-A902-48D9B4FE300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5A3662C-940D-42CF-B96E-91ADAA325B3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NNA'!$B$36:$B$43</c:f>
              <c:strCache>
                <c:ptCount val="8"/>
                <c:pt idx="0">
                  <c:v>Cambio de Residencia</c:v>
                </c:pt>
                <c:pt idx="1">
                  <c:v>Prohibición de Visitar Determinadas Personas</c:v>
                </c:pt>
                <c:pt idx="2">
                  <c:v>Prohibición de Traslado sin Autorización</c:v>
                </c:pt>
                <c:pt idx="3">
                  <c:v>Detención en su Propio Domicilio</c:v>
                </c:pt>
                <c:pt idx="4">
                  <c:v>Libertad sin Medida Cautelar</c:v>
                </c:pt>
                <c:pt idx="5">
                  <c:v>Poner Bajo Custodia de otra Persona o Institución</c:v>
                </c:pt>
                <c:pt idx="6">
                  <c:v>Privación Provisional de Libertad</c:v>
                </c:pt>
                <c:pt idx="7">
                  <c:v>Obligación de Presentarse ante una Autoridad</c:v>
                </c:pt>
              </c:strCache>
            </c:strRef>
          </c:cat>
          <c:val>
            <c:numRef>
              <c:f>'[2]Estadísticas NNA'!$D$36:$D$43</c:f>
              <c:numCache>
                <c:formatCode>General</c:formatCode>
                <c:ptCount val="8"/>
                <c:pt idx="0">
                  <c:v>3.6496350364963502E-3</c:v>
                </c:pt>
                <c:pt idx="1">
                  <c:v>3.6496350364963502E-3</c:v>
                </c:pt>
                <c:pt idx="2">
                  <c:v>2.9197080291970802E-2</c:v>
                </c:pt>
                <c:pt idx="3">
                  <c:v>3.6496350364963501E-2</c:v>
                </c:pt>
                <c:pt idx="4">
                  <c:v>0.10948905109489052</c:v>
                </c:pt>
                <c:pt idx="5">
                  <c:v>0.12043795620437957</c:v>
                </c:pt>
                <c:pt idx="6">
                  <c:v>0.32846715328467152</c:v>
                </c:pt>
                <c:pt idx="7">
                  <c:v>0.36861313868613138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296-4E13-B739-6AF844C20E71}"/>
            </c:ext>
            <c:ext xmlns:c15="http://schemas.microsoft.com/office/drawing/2012/chart" uri="{02D57815-91ED-43cb-92C2-25804820EDAC}">
              <c15:datalabelsRange>
                <c15:f>'[2]Estadísticas NNA'!$C$36:$C$43</c15:f>
                <c15:dlblRangeCache>
                  <c:ptCount val="8"/>
                  <c:pt idx="0">
                    <c:v>1</c:v>
                  </c:pt>
                  <c:pt idx="1">
                    <c:v>1</c:v>
                  </c:pt>
                  <c:pt idx="2">
                    <c:v>8</c:v>
                  </c:pt>
                  <c:pt idx="3">
                    <c:v>10</c:v>
                  </c:pt>
                  <c:pt idx="4">
                    <c:v>30</c:v>
                  </c:pt>
                  <c:pt idx="5">
                    <c:v>33</c:v>
                  </c:pt>
                  <c:pt idx="6">
                    <c:v>90</c:v>
                  </c:pt>
                  <c:pt idx="7">
                    <c:v>101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00079472"/>
        <c:axId val="-2100081648"/>
      </c:barChart>
      <c:catAx>
        <c:axId val="-2100079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100081648"/>
        <c:crosses val="autoZero"/>
        <c:auto val="1"/>
        <c:lblAlgn val="ctr"/>
        <c:lblOffset val="100"/>
        <c:noMultiLvlLbl val="0"/>
      </c:catAx>
      <c:valAx>
        <c:axId val="-2100081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10007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177612200873224"/>
          <c:y val="6.3404518559097137E-2"/>
          <c:w val="0.49350682192998163"/>
          <c:h val="0.87319096288180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A144650-B026-4D45-86F8-E537027939C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F7A6831-216B-40F5-8474-5703674AAB3F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EDEF63-ED20-4E1D-9F60-2D8C6B3A481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07053A7-880A-475F-A444-193015DA50C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A84056B-E938-4F01-BE26-AC5222B28EB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5688A019-B8A9-4A24-BB1D-C0249465E59F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DBDC72E-5870-4EBB-9CD8-AECEBC31832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BB79FCC1-9AE5-4000-B4BA-FDCB8903BA6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56AAA7C-CD83-47B0-8B0F-510FF484C81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7272BB87-357B-411B-957E-27E37844D4D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344C350-DC6C-454C-93EF-9C17692C56E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707DF206-CEF7-4D4B-AB21-1573214876D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D0D87A1-CAC9-4EAE-9564-54BBBE93F90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9DB23887-C681-45C6-9DB1-A082CB6A421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8B67DBA-4F1E-4FAB-B9C1-B3D1C659CC9F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5342F00A-00D8-497C-9FE5-14971D47BE2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7049351-CEE5-41D5-B352-35CEFDE28AC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827B35A2-ABE6-4BC0-9D8C-DB9E17BE132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NNA'!$B$56:$B$64</c:f>
              <c:strCache>
                <c:ptCount val="9"/>
                <c:pt idx="0">
                  <c:v>Prescripción</c:v>
                </c:pt>
                <c:pt idx="1">
                  <c:v>Traslados Otorgados Fuera de la Jurisdicción</c:v>
                </c:pt>
                <c:pt idx="2">
                  <c:v>Nulidad del Procedimiento</c:v>
                </c:pt>
                <c:pt idx="3">
                  <c:v>Cesación de la Sanción</c:v>
                </c:pt>
                <c:pt idx="4">
                  <c:v>Declinatoria al Tribunal Ordinario</c:v>
                </c:pt>
                <c:pt idx="5">
                  <c:v>Descargo</c:v>
                </c:pt>
                <c:pt idx="6">
                  <c:v>Auto de No Ha Lugar</c:v>
                </c:pt>
                <c:pt idx="7">
                  <c:v>Extinción</c:v>
                </c:pt>
                <c:pt idx="8">
                  <c:v>Archivo Definitivo/Sobreseimiento Definitivo</c:v>
                </c:pt>
              </c:strCache>
            </c:strRef>
          </c:cat>
          <c:val>
            <c:numRef>
              <c:f>'[2]Estadísticas NNA'!$D$56:$D$64</c:f>
              <c:numCache>
                <c:formatCode>General</c:formatCode>
                <c:ptCount val="9"/>
                <c:pt idx="0">
                  <c:v>4.0983606557377051E-3</c:v>
                </c:pt>
                <c:pt idx="1">
                  <c:v>4.0983606557377051E-3</c:v>
                </c:pt>
                <c:pt idx="2">
                  <c:v>2.8688524590163935E-2</c:v>
                </c:pt>
                <c:pt idx="3">
                  <c:v>5.3278688524590161E-2</c:v>
                </c:pt>
                <c:pt idx="4">
                  <c:v>6.5573770491803282E-2</c:v>
                </c:pt>
                <c:pt idx="5">
                  <c:v>0.16803278688524589</c:v>
                </c:pt>
                <c:pt idx="6">
                  <c:v>0.18032786885245902</c:v>
                </c:pt>
                <c:pt idx="7">
                  <c:v>0.22540983606557377</c:v>
                </c:pt>
                <c:pt idx="8">
                  <c:v>0.27049180327868855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EF-40CF-AF56-2E5313314BD5}"/>
            </c:ext>
            <c:ext xmlns:c15="http://schemas.microsoft.com/office/drawing/2012/chart" uri="{02D57815-91ED-43cb-92C2-25804820EDAC}">
              <c15:datalabelsRange>
                <c15:f>'[2]Estadísticas NNA'!$C$56:$C$64</c15:f>
                <c15:dlblRangeCache>
                  <c:ptCount val="9"/>
                  <c:pt idx="0">
                    <c:v>1</c:v>
                  </c:pt>
                  <c:pt idx="1">
                    <c:v>1</c:v>
                  </c:pt>
                  <c:pt idx="2">
                    <c:v>7</c:v>
                  </c:pt>
                  <c:pt idx="3">
                    <c:v>13</c:v>
                  </c:pt>
                  <c:pt idx="4">
                    <c:v>16</c:v>
                  </c:pt>
                  <c:pt idx="5">
                    <c:v>41</c:v>
                  </c:pt>
                  <c:pt idx="6">
                    <c:v>44</c:v>
                  </c:pt>
                  <c:pt idx="7">
                    <c:v>55</c:v>
                  </c:pt>
                  <c:pt idx="8">
                    <c:v>66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00082192"/>
        <c:axId val="-2100080016"/>
      </c:barChart>
      <c:catAx>
        <c:axId val="-210008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100080016"/>
        <c:crosses val="autoZero"/>
        <c:auto val="1"/>
        <c:lblAlgn val="ctr"/>
        <c:lblOffset val="100"/>
        <c:noMultiLvlLbl val="0"/>
      </c:catAx>
      <c:valAx>
        <c:axId val="-2100080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10008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NNA'!$B$74:$B$77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NNA'!$C$74:$C$77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7A-4D82-BC13-F72018B4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00082736"/>
        <c:axId val="-2100080560"/>
      </c:barChart>
      <c:catAx>
        <c:axId val="-21000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100080560"/>
        <c:crosses val="autoZero"/>
        <c:auto val="1"/>
        <c:lblAlgn val="ctr"/>
        <c:lblOffset val="100"/>
        <c:noMultiLvlLbl val="0"/>
      </c:catAx>
      <c:valAx>
        <c:axId val="-2100080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10008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NNA'!$B$114:$B$117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NNA'!$C$114:$C$117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3</c:v>
                </c:pt>
                <c:pt idx="3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7A-40BE-AB74-5B1EBBAC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00078928"/>
        <c:axId val="-2100077840"/>
      </c:barChart>
      <c:catAx>
        <c:axId val="-210007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100077840"/>
        <c:crosses val="autoZero"/>
        <c:auto val="1"/>
        <c:lblAlgn val="ctr"/>
        <c:lblOffset val="100"/>
        <c:noMultiLvlLbl val="0"/>
      </c:catAx>
      <c:valAx>
        <c:axId val="-2100077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10007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11-4C7C-A84C-6662BAA75AF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11-4C7C-A84C-6662BAA75AF1}"/>
              </c:ext>
            </c:extLst>
          </c:dPt>
          <c:dLbls>
            <c:dLbl>
              <c:idx val="0"/>
              <c:layout>
                <c:manualLayout>
                  <c:x val="6.9650262467191595E-2"/>
                  <c:y val="-1.5014252250726724E-4"/>
                </c:manualLayout>
              </c:layout>
              <c:tx>
                <c:rich>
                  <a:bodyPr/>
                  <a:lstStyle/>
                  <a:p>
                    <a:fld id="{02E5B074-494C-48F9-9C05-7D0890E1A28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482892E-0DAB-4A28-893D-BBE9AC06D32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B02041F-A4D9-4F91-9354-6BF51CF33026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11-4C7C-A84C-6662BAA75AF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2.7041119860017497E-2"/>
                  <c:y val="4.4794400699912501E-3"/>
                </c:manualLayout>
              </c:layout>
              <c:tx>
                <c:rich>
                  <a:bodyPr/>
                  <a:lstStyle/>
                  <a:p>
                    <a:fld id="{49694ED8-26E0-42A4-8B75-8BB91964ED5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44656F2-DF8F-47DB-B40E-F5C9479140CD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190EB2C-65EC-489C-A93B-8F467179A6DC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11-4C7C-A84C-6662BAA75AF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ORD'!$B$14:$B$15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'Estadísticas ORD'!$D$14:$D$15</c:f>
              <c:numCache>
                <c:formatCode>0%</c:formatCode>
                <c:ptCount val="2"/>
                <c:pt idx="0">
                  <c:v>0.94027906976744191</c:v>
                </c:pt>
                <c:pt idx="1">
                  <c:v>5.9720930232558138E-2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11-4C7C-A84C-6662BAA75AF1}"/>
            </c:ext>
            <c:ext xmlns:c15="http://schemas.microsoft.com/office/drawing/2012/chart" uri="{02D57815-91ED-43cb-92C2-25804820EDAC}">
              <c15:datalabelsRange>
                <c15:f>'Estadísticas ORD'!$C$14:$C$15</c15:f>
                <c15:dlblRangeCache>
                  <c:ptCount val="2"/>
                  <c:pt idx="0">
                    <c:v>5,054</c:v>
                  </c:pt>
                  <c:pt idx="1">
                    <c:v>321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3403324584428"/>
          <c:y val="0"/>
          <c:w val="0.80132152230971132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NNA'!$B$140:$B$143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NNA'!$C$140:$C$143</c:f>
              <c:numCache>
                <c:formatCode>General</c:formatCode>
                <c:ptCount val="4"/>
                <c:pt idx="0">
                  <c:v>22</c:v>
                </c:pt>
                <c:pt idx="1">
                  <c:v>15</c:v>
                </c:pt>
                <c:pt idx="2">
                  <c:v>7</c:v>
                </c:pt>
                <c:pt idx="3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F-4F0C-AC7B-206BA1E7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00081104"/>
        <c:axId val="-2100077296"/>
      </c:barChart>
      <c:catAx>
        <c:axId val="-210008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100077296"/>
        <c:crosses val="autoZero"/>
        <c:auto val="1"/>
        <c:lblAlgn val="ctr"/>
        <c:lblOffset val="100"/>
        <c:noMultiLvlLbl val="0"/>
      </c:catAx>
      <c:valAx>
        <c:axId val="-2100077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10008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NNA'!$B$161:$B$164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NNA'!$C$161:$C$164</c:f>
              <c:numCache>
                <c:formatCode>General</c:formatCode>
                <c:ptCount val="4"/>
                <c:pt idx="0">
                  <c:v>16</c:v>
                </c:pt>
                <c:pt idx="1">
                  <c:v>1</c:v>
                </c:pt>
                <c:pt idx="2">
                  <c:v>4</c:v>
                </c:pt>
                <c:pt idx="3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3A-4620-A83D-A5F15B0C2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00083824"/>
        <c:axId val="-2100084368"/>
      </c:barChart>
      <c:catAx>
        <c:axId val="-210008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100084368"/>
        <c:crosses val="autoZero"/>
        <c:auto val="1"/>
        <c:lblAlgn val="ctr"/>
        <c:lblOffset val="100"/>
        <c:noMultiLvlLbl val="0"/>
      </c:catAx>
      <c:valAx>
        <c:axId val="-2100084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10008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NNA'!$B$186:$B$189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NNA'!$C$186:$C$189</c:f>
              <c:numCache>
                <c:formatCode>General</c:formatCode>
                <c:ptCount val="4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EF-484B-84DD-46F54995E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00083280"/>
        <c:axId val="-2094652176"/>
      </c:barChart>
      <c:catAx>
        <c:axId val="-210008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4652176"/>
        <c:crosses val="autoZero"/>
        <c:auto val="1"/>
        <c:lblAlgn val="ctr"/>
        <c:lblOffset val="100"/>
        <c:noMultiLvlLbl val="0"/>
      </c:catAx>
      <c:valAx>
        <c:axId val="-2094652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10008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963-4B9D-ADF4-9F1A5FE2CD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963-4B9D-ADF4-9F1A5FE2CD29}"/>
              </c:ext>
            </c:extLst>
          </c:dPt>
          <c:dLbls>
            <c:dLbl>
              <c:idx val="0"/>
              <c:layout>
                <c:manualLayout>
                  <c:x val="2.2648512685914262E-2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47A2F779-2187-45B1-A07E-6E7EDD4F59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DFAC468-E9DF-4B4A-8184-5F43E01B6D95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963-4B9D-ADF4-9F1A5FE2CD2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905566491688539E-2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962BD943-0C16-487B-AE7A-11D714191DD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7FD6D0A-C500-439F-A15B-97966688183D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963-4B9D-ADF4-9F1A5FE2CD2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NNA'!$B$233:$B$234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'[2]Estadísticas NNA'!$D$233:$D$234</c:f>
              <c:numCache>
                <c:formatCode>General</c:formatCode>
                <c:ptCount val="2"/>
                <c:pt idx="0">
                  <c:v>0.28772635814889336</c:v>
                </c:pt>
                <c:pt idx="1">
                  <c:v>0.71227364185110664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63-4B9D-ADF4-9F1A5FE2CD29}"/>
            </c:ext>
            <c:ext xmlns:c15="http://schemas.microsoft.com/office/drawing/2012/chart" uri="{02D57815-91ED-43cb-92C2-25804820EDAC}">
              <c15:datalabelsRange>
                <c15:f>'[2]Estadísticas NNA'!$C$233:$C$234</c15:f>
                <c15:dlblRangeCache>
                  <c:ptCount val="2"/>
                  <c:pt idx="0">
                    <c:v>143</c:v>
                  </c:pt>
                  <c:pt idx="1">
                    <c:v>354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94649456"/>
        <c:axId val="-2094651632"/>
      </c:barChart>
      <c:catAx>
        <c:axId val="-20946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4651632"/>
        <c:crosses val="autoZero"/>
        <c:auto val="1"/>
        <c:lblAlgn val="ctr"/>
        <c:lblOffset val="100"/>
        <c:noMultiLvlLbl val="0"/>
      </c:catAx>
      <c:valAx>
        <c:axId val="-2094651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209464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951621202632094E-2"/>
          <c:y val="8.4163392955512964E-2"/>
          <c:w val="0.95409675759473578"/>
          <c:h val="0.833373877924974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87-4410-B36E-6B2B8B5050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87-4410-B36E-6B2B8B50507A}"/>
              </c:ext>
            </c:extLst>
          </c:dPt>
          <c:dLbls>
            <c:dLbl>
              <c:idx val="0"/>
              <c:layout>
                <c:manualLayout>
                  <c:x val="8.7596237970253722E-3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882E4757-1C46-494D-B81A-AC26DB6E815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E8698BB-1173-4F84-8577-210938CFF72B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80C3BCF0-16F0-4A0A-A6E8-C8C3CA890C84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87-4410-B36E-6B2B8B50507A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7.9445538057742789E-3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81457AE7-7F53-4EFE-9FAE-F92B201A366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DB3A5C5-87E4-4C7E-ACB3-9A51B6E08157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A369F7E-28D2-43A0-8BB9-8ADEDD63A6B5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687-4410-B36E-6B2B8B50507A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NNA'!$B$260:$B$261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'[2]Estadísticas NNA'!$D$260:$D$261</c:f>
              <c:numCache>
                <c:formatCode>General</c:formatCode>
                <c:ptCount val="2"/>
                <c:pt idx="0">
                  <c:v>0.33732534930139718</c:v>
                </c:pt>
                <c:pt idx="1">
                  <c:v>0.66267465069860276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87-4410-B36E-6B2B8B50507A}"/>
            </c:ext>
            <c:ext xmlns:c15="http://schemas.microsoft.com/office/drawing/2012/chart" uri="{02D57815-91ED-43cb-92C2-25804820EDAC}">
              <c15:datalabelsRange>
                <c15:f>'[2]Estadísticas NNA'!$C$260:$C$261</c15:f>
                <c15:dlblRangeCache>
                  <c:ptCount val="2"/>
                  <c:pt idx="0">
                    <c:v>169</c:v>
                  </c:pt>
                  <c:pt idx="1">
                    <c:v>332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94647824"/>
        <c:axId val="-2094647280"/>
      </c:barChart>
      <c:catAx>
        <c:axId val="-20946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4647280"/>
        <c:crosses val="autoZero"/>
        <c:auto val="1"/>
        <c:lblAlgn val="ctr"/>
        <c:lblOffset val="100"/>
        <c:noMultiLvlLbl val="0"/>
      </c:catAx>
      <c:valAx>
        <c:axId val="-2094647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209464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5967048761262E-2"/>
          <c:y val="0.10750017392068001"/>
          <c:w val="0.95608806590247752"/>
          <c:h val="0.8135038628907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CB-4327-B417-9A20567C5C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CB-4327-B417-9A20567C5C21}"/>
              </c:ext>
            </c:extLst>
          </c:dPt>
          <c:dLbls>
            <c:dLbl>
              <c:idx val="0"/>
              <c:layout>
                <c:manualLayout>
                  <c:x val="3.2040682414698164E-3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849E8220-40A9-40F4-A648-E6653D04E85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DEB1C4A-5DAB-4683-BA44-100354D5794E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76D9E5B2-FC88-4582-9CE1-BFBC43DAEE44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CB-4327-B417-9A20567C5C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5.1667760279965006E-3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287DEAF4-D17A-4388-BE18-4F85964B04B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1220A69-A5B6-4BDB-8FC1-58CB58B78C20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193563A1-DCE3-4321-9090-7D74399052D8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CB-4327-B417-9A20567C5C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NNA'!$B$288:$B$289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'[2]Estadísticas NNA'!$D$288:$D$289</c:f>
              <c:numCache>
                <c:formatCode>General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CB-4327-B417-9A20567C5C21}"/>
            </c:ext>
            <c:ext xmlns:c15="http://schemas.microsoft.com/office/drawing/2012/chart" uri="{02D57815-91ED-43cb-92C2-25804820EDAC}">
              <c15:datalabelsRange>
                <c15:f>'[2]Estadísticas NNA'!$C$288:$C$289</c15:f>
                <c15:dlblRangeCache>
                  <c:ptCount val="2"/>
                  <c:pt idx="0">
                    <c:v>4</c:v>
                  </c:pt>
                  <c:pt idx="1">
                    <c:v>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94648368"/>
        <c:axId val="-2094646192"/>
      </c:barChart>
      <c:catAx>
        <c:axId val="-20946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4646192"/>
        <c:crosses val="autoZero"/>
        <c:auto val="1"/>
        <c:lblAlgn val="ctr"/>
        <c:lblOffset val="100"/>
        <c:noMultiLvlLbl val="0"/>
      </c:catAx>
      <c:valAx>
        <c:axId val="-2094646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209464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35739604954574"/>
          <c:y val="4.4579491264079077E-2"/>
          <c:w val="0.44584331165537483"/>
          <c:h val="0.910841017471841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7FD2F3E-97BA-4104-A860-5A7994F30ED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8C3EE9C-E276-4303-974F-0523F3C5251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EECEA6-A7E2-4287-9038-3E45AE7D5E5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B46067C-5209-4B0F-8661-C7D907E33B5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80C9B21-B226-4B1A-962D-A59B3F3B73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5124D90-7749-4A9D-933A-86085AAF7C0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FE08755-F9BB-4628-BF6E-F05C0A43583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B9A3636-79D3-4F6C-B3D2-52B3433195E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672865D-5F33-4B00-BF28-18ECE2A2FF8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59022E5-FC3B-41A7-AB6C-D413F36CBDF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96AB6DE-73C8-4918-ADF2-E39A355DC0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3DCD72C-BD62-418F-A48C-07D101E71C0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33DB5A-29DD-4424-8EC0-DB6FBE0CE0F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1380218-6D84-43D7-9D91-61202DC584C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196B41B-3E6B-473B-9D07-BA54E3B1CB8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D3618D8-0089-4ADD-8000-CD6940C0574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E42EAC6-506F-4CFC-A0FD-E256D4A39B6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CB6235C-BEB2-4F8E-951A-C57B1E16492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ORD'!$B$37:$B$45</c:f>
              <c:strCache>
                <c:ptCount val="9"/>
                <c:pt idx="0">
                  <c:v>Impedimento de Salida Externo</c:v>
                </c:pt>
                <c:pt idx="1">
                  <c:v>Impedimento de Salida Interno</c:v>
                </c:pt>
                <c:pt idx="2">
                  <c:v>Arresto Domiciliario</c:v>
                </c:pt>
                <c:pt idx="3">
                  <c:v>Vigilancia Institucional</c:v>
                </c:pt>
                <c:pt idx="4">
                  <c:v>Libertad sin Medida de Coerción</c:v>
                </c:pt>
                <c:pt idx="5">
                  <c:v>Garantía Económica de Imposible Cumplimiento</c:v>
                </c:pt>
                <c:pt idx="6">
                  <c:v>Presentación Periódica</c:v>
                </c:pt>
                <c:pt idx="7">
                  <c:v>Libertad por Garantía Económica</c:v>
                </c:pt>
                <c:pt idx="8">
                  <c:v>Prisión Preventiva</c:v>
                </c:pt>
              </c:strCache>
            </c:strRef>
          </c:cat>
          <c:val>
            <c:numRef>
              <c:f>'Estadísticas ORD'!$D$37:$D$45</c:f>
              <c:numCache>
                <c:formatCode>0.00%</c:formatCode>
                <c:ptCount val="9"/>
                <c:pt idx="0">
                  <c:v>7.8575170246202204E-4</c:v>
                </c:pt>
                <c:pt idx="1">
                  <c:v>1.5715034049240441E-3</c:v>
                </c:pt>
                <c:pt idx="2">
                  <c:v>4.7145102147721323E-3</c:v>
                </c:pt>
                <c:pt idx="3">
                  <c:v>1.0214772132006287E-2</c:v>
                </c:pt>
                <c:pt idx="4">
                  <c:v>5.9979046621267677E-2</c:v>
                </c:pt>
                <c:pt idx="5">
                  <c:v>9.7695128339444742E-2</c:v>
                </c:pt>
                <c:pt idx="6">
                  <c:v>0.22760607647983239</c:v>
                </c:pt>
                <c:pt idx="7">
                  <c:v>0.23782084861183866</c:v>
                </c:pt>
                <c:pt idx="8">
                  <c:v>0.35961236249345208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F08-4E61-9EEC-CC255E835D35}"/>
            </c:ext>
            <c:ext xmlns:c15="http://schemas.microsoft.com/office/drawing/2012/chart" uri="{02D57815-91ED-43cb-92C2-25804820EDAC}">
              <c15:datalabelsRange>
                <c15:f>'Estadísticas ORD'!$C$37:$C$45</c15:f>
                <c15:dlblRangeCache>
                  <c:ptCount val="9"/>
                  <c:pt idx="0">
                    <c:v>3</c:v>
                  </c:pt>
                  <c:pt idx="1">
                    <c:v>6</c:v>
                  </c:pt>
                  <c:pt idx="2">
                    <c:v>18</c:v>
                  </c:pt>
                  <c:pt idx="3">
                    <c:v>39</c:v>
                  </c:pt>
                  <c:pt idx="4">
                    <c:v>229</c:v>
                  </c:pt>
                  <c:pt idx="5">
                    <c:v>373</c:v>
                  </c:pt>
                  <c:pt idx="6">
                    <c:v>869</c:v>
                  </c:pt>
                  <c:pt idx="7">
                    <c:v>908</c:v>
                  </c:pt>
                  <c:pt idx="8">
                    <c:v>1,373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36865808"/>
        <c:axId val="-136864720"/>
      </c:barChart>
      <c:catAx>
        <c:axId val="-136865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36864720"/>
        <c:crosses val="autoZero"/>
        <c:auto val="1"/>
        <c:lblAlgn val="ctr"/>
        <c:lblOffset val="100"/>
        <c:noMultiLvlLbl val="0"/>
      </c:catAx>
      <c:valAx>
        <c:axId val="-136864720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-13686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711888235957417"/>
          <c:y val="3.9687308328340457E-2"/>
          <c:w val="0.51147617383199351"/>
          <c:h val="0.920625383343319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646D443-0E56-45D7-84E7-A364B4670BD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BB458E4-95BE-4DA1-9817-2DDAC70EDC6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3EC7558-0A8B-41A9-B46D-5D382C11605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3DD7D46-BB11-4DB4-9ABC-5040A61624F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4C728F6-956B-4F24-A9D2-BEFBFB1F693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E17A260-2EB3-42AE-8169-41B33C2DE21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5359D64-7559-4BDA-80A5-2FDF47A0B24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5309277-1FF9-4C38-9ADF-B4B560F089E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D48957C-48AC-48E9-85D2-7BC253CB81A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A4FAC05-C89D-4224-AA77-894E39B1FCB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4244298-00EF-48C2-972F-456CB382868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F7C1A84-AAFE-4936-AA83-D5F17B89434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31FBA5E-4DA9-4E8B-BDE4-FA00E55C05E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A255903-625E-4A9F-BC10-0303252205F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F91C33C-2A35-4267-8DFE-8D3D8A050D3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BE986A9-7DCD-42F1-AD43-9F252D38913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ADF2478-5AD4-4E7B-987B-4C1B898E8E9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7B586BD-D0D9-45A5-9431-DB37773672F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FFEB5D6-AC69-4FDE-AD3A-4B19350F9BC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6241EC3-80AA-4B7C-86E0-5D69B44D9E6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3007D5C-6CBD-40E6-B3A1-93D13E6E81C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4B0D7FD-40AC-40F9-97D6-BA053FDE75F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51D1926-8FEC-4800-A8D9-FAE354088C0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E2E2368-A9C2-410E-BB8C-64D7692EBA8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95A3AE7-A2FB-4CDA-AED2-80A0357D3A0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0F03F09-B7D6-44F0-BD06-BD36E65F7F4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641B100-C5BB-4FE3-86C8-7C213417AF5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F315378-3D80-472F-9675-0D8E57F813D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327264B-CD6B-4C71-89F7-98B51D6294E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8D39D52-56D6-4C5D-8FDB-ADF6B1F1C29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9D0B7B6-9A69-48D3-AC58-A6ABD640CE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3D2A4D0-E2F4-417E-B100-B3E2296E389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ORD'!$B$66:$B$81</c:f>
              <c:strCache>
                <c:ptCount val="16"/>
                <c:pt idx="0">
                  <c:v>Sustitución Total de Multa por Prisión</c:v>
                </c:pt>
                <c:pt idx="1">
                  <c:v>Sustitución de la Multa Definitiva</c:v>
                </c:pt>
                <c:pt idx="2">
                  <c:v>Fallecimiento</c:v>
                </c:pt>
                <c:pt idx="3">
                  <c:v>Criterio de Oportunidad</c:v>
                </c:pt>
                <c:pt idx="4">
                  <c:v>Perdón Judicial (Con Pena Eximida)</c:v>
                </c:pt>
                <c:pt idx="5">
                  <c:v>Traslados Otorgados Fuera de la Jurisdicción</c:v>
                </c:pt>
                <c:pt idx="6">
                  <c:v>Libertad Condcional Definitiva</c:v>
                </c:pt>
                <c:pt idx="7">
                  <c:v>Prescripción</c:v>
                </c:pt>
                <c:pt idx="8">
                  <c:v>Declinatoria al Tribunal de Adolescentes</c:v>
                </c:pt>
                <c:pt idx="9">
                  <c:v>Nulidad del Procedimiento</c:v>
                </c:pt>
                <c:pt idx="10">
                  <c:v>Condena Mínima (Pena Cumplida)</c:v>
                </c:pt>
                <c:pt idx="11">
                  <c:v>Agilización de Libertad</c:v>
                </c:pt>
                <c:pt idx="12">
                  <c:v>Archivo Definitivo</c:v>
                </c:pt>
                <c:pt idx="13">
                  <c:v>Descargo</c:v>
                </c:pt>
                <c:pt idx="14">
                  <c:v>Auto de No Ha Lugar</c:v>
                </c:pt>
                <c:pt idx="15">
                  <c:v>Extinción</c:v>
                </c:pt>
              </c:strCache>
            </c:strRef>
          </c:cat>
          <c:val>
            <c:numRef>
              <c:f>'Estadísticas ORD'!$D$66:$D$81</c:f>
              <c:numCache>
                <c:formatCode>0.00%</c:formatCode>
                <c:ptCount val="16"/>
                <c:pt idx="0">
                  <c:v>4.6253469010175765E-4</c:v>
                </c:pt>
                <c:pt idx="1">
                  <c:v>9.2506938020351531E-4</c:v>
                </c:pt>
                <c:pt idx="2">
                  <c:v>1.8501387604070306E-3</c:v>
                </c:pt>
                <c:pt idx="3">
                  <c:v>2.3126734505087882E-3</c:v>
                </c:pt>
                <c:pt idx="4">
                  <c:v>3.2377428307123032E-3</c:v>
                </c:pt>
                <c:pt idx="5">
                  <c:v>4.1628122109158188E-3</c:v>
                </c:pt>
                <c:pt idx="6">
                  <c:v>4.1628122109158188E-3</c:v>
                </c:pt>
                <c:pt idx="7">
                  <c:v>5.0878815911193339E-3</c:v>
                </c:pt>
                <c:pt idx="8">
                  <c:v>6.4754856614246065E-3</c:v>
                </c:pt>
                <c:pt idx="9">
                  <c:v>6.4754856614246065E-3</c:v>
                </c:pt>
                <c:pt idx="10">
                  <c:v>1.2488436632747455E-2</c:v>
                </c:pt>
                <c:pt idx="11">
                  <c:v>5.9666975023126734E-2</c:v>
                </c:pt>
                <c:pt idx="12">
                  <c:v>0.12950971322849214</c:v>
                </c:pt>
                <c:pt idx="13">
                  <c:v>0.23589269195189638</c:v>
                </c:pt>
                <c:pt idx="14">
                  <c:v>0.24884366327474561</c:v>
                </c:pt>
                <c:pt idx="15">
                  <c:v>0.27844588344125809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30D-4508-B39C-0C6D34D09CFC}"/>
            </c:ext>
            <c:ext xmlns:c15="http://schemas.microsoft.com/office/drawing/2012/chart" uri="{02D57815-91ED-43cb-92C2-25804820EDAC}">
              <c15:datalabelsRange>
                <c15:f>'Estadísticas ORD'!$C$66:$C$81</c15:f>
                <c15:dlblRangeCache>
                  <c:ptCount val="16"/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  <c:pt idx="5">
                    <c:v>9</c:v>
                  </c:pt>
                  <c:pt idx="6">
                    <c:v>9</c:v>
                  </c:pt>
                  <c:pt idx="7">
                    <c:v>11</c:v>
                  </c:pt>
                  <c:pt idx="8">
                    <c:v>14</c:v>
                  </c:pt>
                  <c:pt idx="9">
                    <c:v>14</c:v>
                  </c:pt>
                  <c:pt idx="10">
                    <c:v>27</c:v>
                  </c:pt>
                  <c:pt idx="11">
                    <c:v>129</c:v>
                  </c:pt>
                  <c:pt idx="12">
                    <c:v>280</c:v>
                  </c:pt>
                  <c:pt idx="13">
                    <c:v>510</c:v>
                  </c:pt>
                  <c:pt idx="14">
                    <c:v>538</c:v>
                  </c:pt>
                  <c:pt idx="15">
                    <c:v>602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36865264"/>
        <c:axId val="-136869072"/>
      </c:barChart>
      <c:catAx>
        <c:axId val="-136865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36869072"/>
        <c:crosses val="autoZero"/>
        <c:auto val="1"/>
        <c:lblAlgn val="ctr"/>
        <c:lblOffset val="100"/>
        <c:noMultiLvlLbl val="0"/>
      </c:catAx>
      <c:valAx>
        <c:axId val="-13686907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-13686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7B-4149-A6CF-B1589D3674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7B-4149-A6CF-B1589D3674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7B-4149-A6CF-B1589D3674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A7B-4149-A6CF-B1589D367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ORD'!$B$91:$B$94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ORD'!$C$91:$C$94</c:f>
              <c:numCache>
                <c:formatCode>#,##0</c:formatCode>
                <c:ptCount val="4"/>
                <c:pt idx="0">
                  <c:v>116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7-40F2-9212-6C6A735C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6870160"/>
        <c:axId val="-136869616"/>
      </c:barChart>
      <c:catAx>
        <c:axId val="-1368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136869616"/>
        <c:crosses val="autoZero"/>
        <c:auto val="1"/>
        <c:lblAlgn val="ctr"/>
        <c:lblOffset val="100"/>
        <c:noMultiLvlLbl val="0"/>
      </c:catAx>
      <c:valAx>
        <c:axId val="-1368696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368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3B-4C78-B3AB-046AD519CF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3B-4C78-B3AB-046AD519CF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3B-4C78-B3AB-046AD519CF0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3B-4C78-B3AB-046AD519CF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ORD'!$B$112:$B$115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ORD'!$C$112:$C$115</c:f>
              <c:numCache>
                <c:formatCode>#,##0</c:formatCode>
                <c:ptCount val="4"/>
                <c:pt idx="0">
                  <c:v>33</c:v>
                </c:pt>
                <c:pt idx="1">
                  <c:v>4</c:v>
                </c:pt>
                <c:pt idx="2">
                  <c:v>10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13-4AAB-B064-F3C8A638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492976"/>
        <c:axId val="-2098400288"/>
      </c:barChart>
      <c:catAx>
        <c:axId val="-13849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8400288"/>
        <c:crosses val="autoZero"/>
        <c:auto val="1"/>
        <c:lblAlgn val="ctr"/>
        <c:lblOffset val="100"/>
        <c:noMultiLvlLbl val="0"/>
      </c:catAx>
      <c:valAx>
        <c:axId val="-20984002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3849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CD-4450-99C6-DDBC9198A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CD-4450-99C6-DDBC9198A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CD-4450-99C6-DDBC9198A6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CD-4450-99C6-DDBC9198A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ORD'!$B$133:$B$136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ORD'!$C$133:$C$136</c:f>
              <c:numCache>
                <c:formatCode>#,##0</c:formatCode>
                <c:ptCount val="4"/>
                <c:pt idx="0">
                  <c:v>413</c:v>
                </c:pt>
                <c:pt idx="1">
                  <c:v>2</c:v>
                </c:pt>
                <c:pt idx="2">
                  <c:v>82</c:v>
                </c:pt>
                <c:pt idx="3">
                  <c:v>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F-4261-B287-AB404BD8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98400832"/>
        <c:axId val="-2098402464"/>
      </c:barChart>
      <c:catAx>
        <c:axId val="-20984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8402464"/>
        <c:crosses val="autoZero"/>
        <c:auto val="1"/>
        <c:lblAlgn val="ctr"/>
        <c:lblOffset val="100"/>
        <c:noMultiLvlLbl val="0"/>
      </c:catAx>
      <c:valAx>
        <c:axId val="-20984024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209840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B6-4C23-ADC1-9C5382078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B6-4C23-ADC1-9C5382078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B6-4C23-ADC1-9C53820783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B6-4C23-ADC1-9C5382078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ORD'!$B$158:$B$161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ORD'!$C$158:$C$161</c:f>
              <c:numCache>
                <c:formatCode>#,##0</c:formatCode>
                <c:ptCount val="4"/>
                <c:pt idx="0">
                  <c:v>730</c:v>
                </c:pt>
                <c:pt idx="1">
                  <c:v>12</c:v>
                </c:pt>
                <c:pt idx="2">
                  <c:v>344</c:v>
                </c:pt>
                <c:pt idx="3">
                  <c:v>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32-4758-A226-19EA1943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98399744"/>
        <c:axId val="-2098398112"/>
      </c:barChart>
      <c:catAx>
        <c:axId val="-20983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8398112"/>
        <c:crosses val="autoZero"/>
        <c:auto val="1"/>
        <c:lblAlgn val="ctr"/>
        <c:lblOffset val="100"/>
        <c:noMultiLvlLbl val="0"/>
      </c:catAx>
      <c:valAx>
        <c:axId val="-20983981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209839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ORD'!$B$183:$B$186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ORD'!$C$183:$C$186</c:f>
              <c:numCache>
                <c:formatCode>#,##0</c:formatCode>
                <c:ptCount val="4"/>
                <c:pt idx="0">
                  <c:v>442</c:v>
                </c:pt>
                <c:pt idx="1">
                  <c:v>7</c:v>
                </c:pt>
                <c:pt idx="2">
                  <c:v>124</c:v>
                </c:pt>
                <c:pt idx="3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3-4EFF-97A7-25ACAE0B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8401376"/>
        <c:axId val="-2098403552"/>
      </c:barChart>
      <c:catAx>
        <c:axId val="-209840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2098403552"/>
        <c:crosses val="autoZero"/>
        <c:auto val="1"/>
        <c:lblAlgn val="ctr"/>
        <c:lblOffset val="100"/>
        <c:noMultiLvlLbl val="0"/>
      </c:catAx>
      <c:valAx>
        <c:axId val="-20984035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209840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189930</xdr:colOff>
      <xdr:row>0</xdr:row>
      <xdr:rowOff>178594</xdr:rowOff>
    </xdr:from>
    <xdr:to>
      <xdr:col>2</xdr:col>
      <xdr:colOff>115660</xdr:colOff>
      <xdr:row>5</xdr:row>
      <xdr:rowOff>187408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30" y="178594"/>
          <a:ext cx="3316630" cy="96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300539</xdr:colOff>
      <xdr:row>10</xdr:row>
      <xdr:rowOff>109316</xdr:rowOff>
    </xdr:from>
    <xdr:to>
      <xdr:col>15</xdr:col>
      <xdr:colOff>107156</xdr:colOff>
      <xdr:row>14</xdr:row>
      <xdr:rowOff>70415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7720514" y="2014316"/>
          <a:ext cx="5293017" cy="77072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 sz="1400" b="1" i="1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r>
            <a:rPr lang="es-DO" sz="1600" i="1"/>
            <a:t>Gráfico 1 (Word). Casos Ingresados en Materia Penal Ordinaria y Materia Penal Juvenil,</a:t>
          </a:r>
          <a:r>
            <a:rPr lang="es-DO" sz="1600" i="1" baseline="0"/>
            <a:t> </a:t>
          </a:r>
          <a:r>
            <a:rPr lang="es-DO" sz="1600" i="1"/>
            <a:t>abril – junio 2022</a:t>
          </a:r>
        </a:p>
        <a:p>
          <a:pPr algn="ctr">
            <a:defRPr sz="1400" b="1" i="1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 i="1"/>
        </a:p>
      </xdr:txBody>
    </xdr:sp>
    <xdr:clientData/>
  </xdr:twoCellAnchor>
  <xdr:twoCellAnchor>
    <xdr:from>
      <xdr:col>7</xdr:col>
      <xdr:colOff>290434</xdr:colOff>
      <xdr:row>14</xdr:row>
      <xdr:rowOff>119609</xdr:rowOff>
    </xdr:from>
    <xdr:to>
      <xdr:col>14</xdr:col>
      <xdr:colOff>599606</xdr:colOff>
      <xdr:row>29</xdr:row>
      <xdr:rowOff>36539</xdr:rowOff>
    </xdr:to>
    <xdr:graphicFrame macro="">
      <xdr:nvGraphicFramePr>
        <xdr:cNvPr id="4" name="Chart 15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692944</xdr:colOff>
      <xdr:row>10</xdr:row>
      <xdr:rowOff>23813</xdr:rowOff>
    </xdr:from>
    <xdr:to>
      <xdr:col>13</xdr:col>
      <xdr:colOff>453571</xdr:colOff>
      <xdr:row>15</xdr:row>
      <xdr:rowOff>118919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471694" y="1611313"/>
          <a:ext cx="5856627" cy="99468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2. Comparación de Entrada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por  Sexo,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Materia Penal  Ordinaria,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abril –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4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95250</xdr:rowOff>
    </xdr:from>
    <xdr:to>
      <xdr:col>2</xdr:col>
      <xdr:colOff>132029</xdr:colOff>
      <xdr:row>7</xdr:row>
      <xdr:rowOff>78921</xdr:rowOff>
    </xdr:to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57175"/>
          <a:ext cx="3303814" cy="955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13</xdr:row>
      <xdr:rowOff>166687</xdr:rowOff>
    </xdr:from>
    <xdr:to>
      <xdr:col>12</xdr:col>
      <xdr:colOff>19050</xdr:colOff>
      <xdr:row>30</xdr:row>
      <xdr:rowOff>61912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455081</xdr:colOff>
      <xdr:row>36</xdr:row>
      <xdr:rowOff>157690</xdr:rowOff>
    </xdr:from>
    <xdr:to>
      <xdr:col>12</xdr:col>
      <xdr:colOff>740832</xdr:colOff>
      <xdr:row>55</xdr:row>
      <xdr:rowOff>137584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635000</xdr:colOff>
      <xdr:row>33</xdr:row>
      <xdr:rowOff>10583</xdr:rowOff>
    </xdr:from>
    <xdr:to>
      <xdr:col>12</xdr:col>
      <xdr:colOff>267891</xdr:colOff>
      <xdr:row>36</xdr:row>
      <xdr:rowOff>110104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8413750" y="5397500"/>
          <a:ext cx="4966891" cy="660437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Gráfico 3.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Medidas de Coerción en Materia Penal Ordinaria,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abril – junio 2022</a:t>
          </a:r>
          <a:endParaRPr lang="es-DO" sz="18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571499</xdr:colOff>
      <xdr:row>58</xdr:row>
      <xdr:rowOff>52916</xdr:rowOff>
    </xdr:from>
    <xdr:to>
      <xdr:col>13</xdr:col>
      <xdr:colOff>302381</xdr:colOff>
      <xdr:row>63</xdr:row>
      <xdr:rowOff>20102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8040309" y="9880297"/>
          <a:ext cx="5778501" cy="8592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Gráfico 4.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Cantidad de Casos Resueltos por Tipo de Decisión en Materia Penal Ordinaria,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abril – junio 2022</a:t>
          </a:r>
        </a:p>
        <a:p>
          <a:pPr algn="ctr"/>
          <a:endParaRPr lang="es-DO" sz="16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751415</xdr:colOff>
      <xdr:row>63</xdr:row>
      <xdr:rowOff>9524</xdr:rowOff>
    </xdr:from>
    <xdr:to>
      <xdr:col>13</xdr:col>
      <xdr:colOff>296333</xdr:colOff>
      <xdr:row>83</xdr:row>
      <xdr:rowOff>21166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116417</xdr:colOff>
      <xdr:row>85</xdr:row>
      <xdr:rowOff>8268</xdr:rowOff>
    </xdr:from>
    <xdr:to>
      <xdr:col>12</xdr:col>
      <xdr:colOff>32754</xdr:colOff>
      <xdr:row>90</xdr:row>
      <xdr:rowOff>145385</xdr:rowOff>
    </xdr:to>
    <xdr:sp macro="" textlink="">
      <xdr:nvSpPr>
        <xdr:cNvPr id="10" name="Rectángulo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7895167" y="14211101"/>
          <a:ext cx="5250337" cy="10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5.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 en Materia Penal Ordinaria, abril - junio 2022</a:t>
          </a:r>
          <a:endParaRPr lang="es-DO" sz="18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243417</xdr:colOff>
      <xdr:row>106</xdr:row>
      <xdr:rowOff>110133</xdr:rowOff>
    </xdr:from>
    <xdr:to>
      <xdr:col>12</xdr:col>
      <xdr:colOff>159754</xdr:colOff>
      <xdr:row>112</xdr:row>
      <xdr:rowOff>62042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8022167" y="18064758"/>
          <a:ext cx="5250337" cy="10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6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(Word)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. Amparos en Materia Penal Ordinaria, abril -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359833</xdr:colOff>
      <xdr:row>88</xdr:row>
      <xdr:rowOff>104775</xdr:rowOff>
    </xdr:from>
    <xdr:to>
      <xdr:col>11</xdr:col>
      <xdr:colOff>359833</xdr:colOff>
      <xdr:row>104</xdr:row>
      <xdr:rowOff>138641</xdr:rowOff>
    </xdr:to>
    <xdr:graphicFrame macro="">
      <xdr:nvGraphicFramePr>
        <xdr:cNvPr id="12" name="Gráfico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201082</xdr:colOff>
      <xdr:row>110</xdr:row>
      <xdr:rowOff>63500</xdr:rowOff>
    </xdr:from>
    <xdr:to>
      <xdr:col>11</xdr:col>
      <xdr:colOff>571500</xdr:colOff>
      <xdr:row>125</xdr:row>
      <xdr:rowOff>105834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1143001</xdr:colOff>
      <xdr:row>127</xdr:row>
      <xdr:rowOff>75266</xdr:rowOff>
    </xdr:from>
    <xdr:to>
      <xdr:col>12</xdr:col>
      <xdr:colOff>489857</xdr:colOff>
      <xdr:row>131</xdr:row>
      <xdr:rowOff>32240</xdr:rowOff>
    </xdr:to>
    <xdr:sp macro="" textlink="">
      <xdr:nvSpPr>
        <xdr:cNvPr id="14" name="Rectángulo 6">
          <a:extLst>
            <a:ext uri="{FF2B5EF4-FFF2-40B4-BE49-F238E27FC236}">
              <a16:creationId xmlns="" xmlns:a16="http://schemas.microsoft.com/office/drawing/2014/main" id="{060B8E31-9A5F-5CD2-04C1-446FDB6C65C6}"/>
            </a:ext>
          </a:extLst>
        </xdr:cNvPr>
        <xdr:cNvSpPr/>
      </xdr:nvSpPr>
      <xdr:spPr>
        <a:xfrm>
          <a:off x="6810376" y="21570016"/>
          <a:ext cx="6792231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7. Recursos de Apelaciones de Medidas de Coerción en Materia Penal Ordinaria, abril - junio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2022</a:t>
          </a:r>
          <a:endParaRPr lang="es-DO" sz="1800"/>
        </a:p>
      </xdr:txBody>
    </xdr:sp>
    <xdr:clientData/>
  </xdr:twoCellAnchor>
  <xdr:twoCellAnchor>
    <xdr:from>
      <xdr:col>4</xdr:col>
      <xdr:colOff>456265</xdr:colOff>
      <xdr:row>152</xdr:row>
      <xdr:rowOff>128843</xdr:rowOff>
    </xdr:from>
    <xdr:to>
      <xdr:col>11</xdr:col>
      <xdr:colOff>660371</xdr:colOff>
      <xdr:row>156</xdr:row>
      <xdr:rowOff>83833</xdr:rowOff>
    </xdr:to>
    <xdr:sp macro="" textlink="">
      <xdr:nvSpPr>
        <xdr:cNvPr id="15" name="Rectángulo 6">
          <a:extLst>
            <a:ext uri="{FF2B5EF4-FFF2-40B4-BE49-F238E27FC236}">
              <a16:creationId xmlns="" xmlns:a16="http://schemas.microsoft.com/office/drawing/2014/main" id="{22FED6C2-DF42-476A-8A8C-7C1230C6CACE}"/>
            </a:ext>
          </a:extLst>
        </xdr:cNvPr>
        <xdr:cNvSpPr/>
      </xdr:nvSpPr>
      <xdr:spPr>
        <a:xfrm>
          <a:off x="7168413" y="26188648"/>
          <a:ext cx="5517271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8.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Revisiones de Medidas de Coerción en Materia Penal Ordinaria, abril - junio 2022</a:t>
          </a:r>
          <a:endParaRPr lang="es-DO" sz="1800"/>
        </a:p>
      </xdr:txBody>
    </xdr:sp>
    <xdr:clientData/>
  </xdr:twoCellAnchor>
  <xdr:twoCellAnchor>
    <xdr:from>
      <xdr:col>5</xdr:col>
      <xdr:colOff>81642</xdr:colOff>
      <xdr:row>131</xdr:row>
      <xdr:rowOff>9524</xdr:rowOff>
    </xdr:from>
    <xdr:to>
      <xdr:col>11</xdr:col>
      <xdr:colOff>573769</xdr:colOff>
      <xdr:row>150</xdr:row>
      <xdr:rowOff>136072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2B88BC54-F866-FEF0-1D72-7BE7DAD99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74838</xdr:colOff>
      <xdr:row>156</xdr:row>
      <xdr:rowOff>111125</xdr:rowOff>
    </xdr:from>
    <xdr:to>
      <xdr:col>11</xdr:col>
      <xdr:colOff>492125</xdr:colOff>
      <xdr:row>175</xdr:row>
      <xdr:rowOff>81642</xdr:rowOff>
    </xdr:to>
    <xdr:graphicFrame macro="">
      <xdr:nvGraphicFramePr>
        <xdr:cNvPr id="16" name="Chart 15">
          <a:extLst>
            <a:ext uri="{FF2B5EF4-FFF2-40B4-BE49-F238E27FC236}">
              <a16:creationId xmlns="" xmlns:a16="http://schemas.microsoft.com/office/drawing/2014/main" id="{6549D9B1-41A4-8E3B-845C-83409FF1C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316508</xdr:colOff>
      <xdr:row>178</xdr:row>
      <xdr:rowOff>77390</xdr:rowOff>
    </xdr:from>
    <xdr:to>
      <xdr:col>11</xdr:col>
      <xdr:colOff>520614</xdr:colOff>
      <xdr:row>182</xdr:row>
      <xdr:rowOff>2614</xdr:rowOff>
    </xdr:to>
    <xdr:sp macro="" textlink="">
      <xdr:nvSpPr>
        <xdr:cNvPr id="17" name="Rectángulo 6">
          <a:extLst>
            <a:ext uri="{FF2B5EF4-FFF2-40B4-BE49-F238E27FC236}">
              <a16:creationId xmlns="" xmlns:a16="http://schemas.microsoft.com/office/drawing/2014/main" id="{C8A3EBF8-3AA6-4FA5-AC0B-C43DE54BABF8}"/>
            </a:ext>
          </a:extLst>
        </xdr:cNvPr>
        <xdr:cNvSpPr/>
      </xdr:nvSpPr>
      <xdr:spPr>
        <a:xfrm>
          <a:off x="7028656" y="30542507"/>
          <a:ext cx="5517271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9.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Cese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de la Prisión Preventiva en Materia Penal Ordinaria, abril - junio 2022</a:t>
          </a:r>
          <a:endParaRPr lang="es-DO" sz="1800"/>
        </a:p>
      </xdr:txBody>
    </xdr:sp>
    <xdr:clientData/>
  </xdr:twoCellAnchor>
  <xdr:twoCellAnchor>
    <xdr:from>
      <xdr:col>5</xdr:col>
      <xdr:colOff>71436</xdr:colOff>
      <xdr:row>181</xdr:row>
      <xdr:rowOff>163286</xdr:rowOff>
    </xdr:from>
    <xdr:to>
      <xdr:col>11</xdr:col>
      <xdr:colOff>557892</xdr:colOff>
      <xdr:row>200</xdr:row>
      <xdr:rowOff>149225</xdr:rowOff>
    </xdr:to>
    <xdr:graphicFrame macro="">
      <xdr:nvGraphicFramePr>
        <xdr:cNvPr id="18" name="Chart 17">
          <a:extLst>
            <a:ext uri="{FF2B5EF4-FFF2-40B4-BE49-F238E27FC236}">
              <a16:creationId xmlns="" xmlns:a16="http://schemas.microsoft.com/office/drawing/2014/main" id="{0B881003-E8CF-CAB0-ECB2-99BE9135C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401835</xdr:colOff>
      <xdr:row>205</xdr:row>
      <xdr:rowOff>6144</xdr:rowOff>
    </xdr:from>
    <xdr:to>
      <xdr:col>12</xdr:col>
      <xdr:colOff>119062</xdr:colOff>
      <xdr:row>208</xdr:row>
      <xdr:rowOff>169493</xdr:rowOff>
    </xdr:to>
    <xdr:sp macro="" textlink="">
      <xdr:nvSpPr>
        <xdr:cNvPr id="19" name="Rectángulo 6">
          <a:extLst>
            <a:ext uri="{FF2B5EF4-FFF2-40B4-BE49-F238E27FC236}">
              <a16:creationId xmlns="" xmlns:a16="http://schemas.microsoft.com/office/drawing/2014/main" id="{6BA497CE-9C89-4CC8-AC21-686D57119CB6}"/>
            </a:ext>
          </a:extLst>
        </xdr:cNvPr>
        <xdr:cNvSpPr/>
      </xdr:nvSpPr>
      <xdr:spPr>
        <a:xfrm>
          <a:off x="7418585" y="34502519"/>
          <a:ext cx="5813227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10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.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Sentencias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abril - junio 2022</a:t>
          </a:r>
          <a:endParaRPr lang="es-DO" sz="1800"/>
        </a:p>
      </xdr:txBody>
    </xdr:sp>
    <xdr:clientData/>
  </xdr:twoCellAnchor>
  <xdr:twoCellAnchor>
    <xdr:from>
      <xdr:col>4</xdr:col>
      <xdr:colOff>675681</xdr:colOff>
      <xdr:row>208</xdr:row>
      <xdr:rowOff>135433</xdr:rowOff>
    </xdr:from>
    <xdr:to>
      <xdr:col>11</xdr:col>
      <xdr:colOff>684610</xdr:colOff>
      <xdr:row>227</xdr:row>
      <xdr:rowOff>69353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9AD2B9B2-6638-F07C-06CD-00889D81F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631030</xdr:colOff>
      <xdr:row>233</xdr:row>
      <xdr:rowOff>183653</xdr:rowOff>
    </xdr:from>
    <xdr:to>
      <xdr:col>12</xdr:col>
      <xdr:colOff>32245</xdr:colOff>
      <xdr:row>253</xdr:row>
      <xdr:rowOff>74414</xdr:rowOff>
    </xdr:to>
    <xdr:graphicFrame macro="">
      <xdr:nvGraphicFramePr>
        <xdr:cNvPr id="21" name="Chart 20">
          <a:extLst>
            <a:ext uri="{FF2B5EF4-FFF2-40B4-BE49-F238E27FC236}">
              <a16:creationId xmlns="" xmlns:a16="http://schemas.microsoft.com/office/drawing/2014/main" id="{40853099-7B12-9D41-04A6-25A947F54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520899</xdr:colOff>
      <xdr:row>231</xdr:row>
      <xdr:rowOff>0</xdr:rowOff>
    </xdr:from>
    <xdr:to>
      <xdr:col>12</xdr:col>
      <xdr:colOff>238126</xdr:colOff>
      <xdr:row>234</xdr:row>
      <xdr:rowOff>80195</xdr:rowOff>
    </xdr:to>
    <xdr:sp macro="" textlink="">
      <xdr:nvSpPr>
        <xdr:cNvPr id="22" name="Rectángulo 6">
          <a:extLst>
            <a:ext uri="{FF2B5EF4-FFF2-40B4-BE49-F238E27FC236}">
              <a16:creationId xmlns="" xmlns:a16="http://schemas.microsoft.com/office/drawing/2014/main" id="{3621D873-D662-4669-8E05-9C8DD2FC0994}"/>
            </a:ext>
          </a:extLst>
        </xdr:cNvPr>
        <xdr:cNvSpPr/>
      </xdr:nvSpPr>
      <xdr:spPr>
        <a:xfrm>
          <a:off x="7233756" y="39233929"/>
          <a:ext cx="5764846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11 (Word).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Casaciones de Sentencias, en Materia Penal Ordinaria, abril - junio 2022</a:t>
          </a:r>
          <a:endParaRPr lang="es-DO" sz="1800"/>
        </a:p>
      </xdr:txBody>
    </xdr:sp>
    <xdr:clientData/>
  </xdr:twoCellAnchor>
  <xdr:twoCellAnchor>
    <xdr:from>
      <xdr:col>5</xdr:col>
      <xdr:colOff>0</xdr:colOff>
      <xdr:row>258</xdr:row>
      <xdr:rowOff>0</xdr:rowOff>
    </xdr:from>
    <xdr:to>
      <xdr:col>14</xdr:col>
      <xdr:colOff>66524</xdr:colOff>
      <xdr:row>261</xdr:row>
      <xdr:rowOff>68099</xdr:rowOff>
    </xdr:to>
    <xdr:sp macro="" textlink="">
      <xdr:nvSpPr>
        <xdr:cNvPr id="23" name="Rectángulo 6">
          <a:extLst>
            <a:ext uri="{FF2B5EF4-FFF2-40B4-BE49-F238E27FC236}">
              <a16:creationId xmlns="" xmlns:a16="http://schemas.microsoft.com/office/drawing/2014/main" id="{FED9E389-41AD-4D1B-83C6-64EBC63A19EB}"/>
            </a:ext>
          </a:extLst>
        </xdr:cNvPr>
        <xdr:cNvSpPr/>
      </xdr:nvSpPr>
      <xdr:spPr>
        <a:xfrm>
          <a:off x="7778750" y="43322875"/>
          <a:ext cx="6924524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12.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abril - junio 2022</a:t>
          </a:r>
          <a:endParaRPr lang="es-DO" sz="1800"/>
        </a:p>
      </xdr:txBody>
    </xdr:sp>
    <xdr:clientData/>
  </xdr:twoCellAnchor>
  <xdr:twoCellAnchor>
    <xdr:from>
      <xdr:col>5</xdr:col>
      <xdr:colOff>456045</xdr:colOff>
      <xdr:row>261</xdr:row>
      <xdr:rowOff>100445</xdr:rowOff>
    </xdr:from>
    <xdr:to>
      <xdr:col>13</xdr:col>
      <xdr:colOff>303067</xdr:colOff>
      <xdr:row>285</xdr:row>
      <xdr:rowOff>101023</xdr:rowOff>
    </xdr:to>
    <xdr:graphicFrame macro="">
      <xdr:nvGraphicFramePr>
        <xdr:cNvPr id="24" name="Chart 23">
          <a:extLst>
            <a:ext uri="{FF2B5EF4-FFF2-40B4-BE49-F238E27FC236}">
              <a16:creationId xmlns="" xmlns:a16="http://schemas.microsoft.com/office/drawing/2014/main" id="{F84F20EE-13BF-D148-5AEC-60F7550A8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437919</xdr:colOff>
      <xdr:row>293</xdr:row>
      <xdr:rowOff>144267</xdr:rowOff>
    </xdr:from>
    <xdr:to>
      <xdr:col>12</xdr:col>
      <xdr:colOff>410041</xdr:colOff>
      <xdr:row>310</xdr:row>
      <xdr:rowOff>122894</xdr:rowOff>
    </xdr:to>
    <xdr:graphicFrame macro="">
      <xdr:nvGraphicFramePr>
        <xdr:cNvPr id="25" name="Chart 24">
          <a:extLst>
            <a:ext uri="{FF2B5EF4-FFF2-40B4-BE49-F238E27FC236}">
              <a16:creationId xmlns="" xmlns:a16="http://schemas.microsoft.com/office/drawing/2014/main" id="{CDF09318-B7F6-FD67-494A-75DB5B9CD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534328</xdr:colOff>
      <xdr:row>287</xdr:row>
      <xdr:rowOff>46464</xdr:rowOff>
    </xdr:from>
    <xdr:to>
      <xdr:col>14</xdr:col>
      <xdr:colOff>383323</xdr:colOff>
      <xdr:row>290</xdr:row>
      <xdr:rowOff>128502</xdr:rowOff>
    </xdr:to>
    <xdr:sp macro="" textlink="">
      <xdr:nvSpPr>
        <xdr:cNvPr id="26" name="Rectángulo 6">
          <a:extLst>
            <a:ext uri="{FF2B5EF4-FFF2-40B4-BE49-F238E27FC236}">
              <a16:creationId xmlns="" xmlns:a16="http://schemas.microsoft.com/office/drawing/2014/main" id="{0002847B-2DC6-42D7-A56C-8BF680DDA1AC}"/>
            </a:ext>
          </a:extLst>
        </xdr:cNvPr>
        <xdr:cNvSpPr/>
      </xdr:nvSpPr>
      <xdr:spPr>
        <a:xfrm>
          <a:off x="7550304" y="48589116"/>
          <a:ext cx="7515458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13.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Preliminares Presenciales Conocidas y Suspendidas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2022</a:t>
          </a:r>
          <a:endParaRPr lang="es-DO" sz="1800"/>
        </a:p>
      </xdr:txBody>
    </xdr:sp>
    <xdr:clientData/>
  </xdr:twoCellAnchor>
  <xdr:twoCellAnchor>
    <xdr:from>
      <xdr:col>6</xdr:col>
      <xdr:colOff>285750</xdr:colOff>
      <xdr:row>319</xdr:row>
      <xdr:rowOff>108743</xdr:rowOff>
    </xdr:from>
    <xdr:to>
      <xdr:col>12</xdr:col>
      <xdr:colOff>285750</xdr:colOff>
      <xdr:row>336</xdr:row>
      <xdr:rowOff>65881</xdr:rowOff>
    </xdr:to>
    <xdr:graphicFrame macro="">
      <xdr:nvGraphicFramePr>
        <xdr:cNvPr id="27" name="Chart 26">
          <a:extLst>
            <a:ext uri="{FF2B5EF4-FFF2-40B4-BE49-F238E27FC236}">
              <a16:creationId xmlns="" xmlns:a16="http://schemas.microsoft.com/office/drawing/2014/main" id="{A2B5F978-BC23-0798-F31F-1BED280A9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537523</xdr:colOff>
      <xdr:row>315</xdr:row>
      <xdr:rowOff>11596</xdr:rowOff>
    </xdr:from>
    <xdr:to>
      <xdr:col>14</xdr:col>
      <xdr:colOff>386518</xdr:colOff>
      <xdr:row>318</xdr:row>
      <xdr:rowOff>63820</xdr:rowOff>
    </xdr:to>
    <xdr:sp macro="" textlink="">
      <xdr:nvSpPr>
        <xdr:cNvPr id="28" name="Rectángulo 6">
          <a:extLst>
            <a:ext uri="{FF2B5EF4-FFF2-40B4-BE49-F238E27FC236}">
              <a16:creationId xmlns="" xmlns:a16="http://schemas.microsoft.com/office/drawing/2014/main" id="{D18B9496-B4FF-4000-BE0D-7C86067207A4}"/>
            </a:ext>
          </a:extLst>
        </xdr:cNvPr>
        <xdr:cNvSpPr/>
      </xdr:nvSpPr>
      <xdr:spPr>
        <a:xfrm>
          <a:off x="7554273" y="52748346"/>
          <a:ext cx="7468995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14.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de Fondo Presenciales Conocidas y Suspendidas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2022</a:t>
          </a:r>
          <a:endParaRPr lang="es-DO" sz="1800"/>
        </a:p>
      </xdr:txBody>
    </xdr:sp>
    <xdr:clientData/>
  </xdr:twoCellAnchor>
  <xdr:twoCellAnchor>
    <xdr:from>
      <xdr:col>0</xdr:col>
      <xdr:colOff>587375</xdr:colOff>
      <xdr:row>338</xdr:row>
      <xdr:rowOff>79375</xdr:rowOff>
    </xdr:from>
    <xdr:to>
      <xdr:col>4</xdr:col>
      <xdr:colOff>127000</xdr:colOff>
      <xdr:row>342</xdr:row>
      <xdr:rowOff>83974</xdr:rowOff>
    </xdr:to>
    <xdr:sp macro="" textlink="">
      <xdr:nvSpPr>
        <xdr:cNvPr id="30" name="Rectángulo 6">
          <a:extLst>
            <a:ext uri="{FF2B5EF4-FFF2-40B4-BE49-F238E27FC236}">
              <a16:creationId xmlns="" xmlns:a16="http://schemas.microsoft.com/office/drawing/2014/main" id="{CA9FCB39-69BF-49AF-AE33-986D8F6722C6}"/>
            </a:ext>
          </a:extLst>
        </xdr:cNvPr>
        <xdr:cNvSpPr/>
      </xdr:nvSpPr>
      <xdr:spPr>
        <a:xfrm>
          <a:off x="587375" y="56642000"/>
          <a:ext cx="6556375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Tabla 1.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Audiencias Preliminares Virtuales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2022</a:t>
          </a:r>
          <a:endParaRPr lang="es-DO" sz="1800"/>
        </a:p>
      </xdr:txBody>
    </xdr:sp>
    <xdr:clientData/>
  </xdr:twoCellAnchor>
  <xdr:twoCellAnchor>
    <xdr:from>
      <xdr:col>0</xdr:col>
      <xdr:colOff>633016</xdr:colOff>
      <xdr:row>366</xdr:row>
      <xdr:rowOff>41955</xdr:rowOff>
    </xdr:from>
    <xdr:to>
      <xdr:col>3</xdr:col>
      <xdr:colOff>1333501</xdr:colOff>
      <xdr:row>370</xdr:row>
      <xdr:rowOff>65028</xdr:rowOff>
    </xdr:to>
    <xdr:sp macro="" textlink="">
      <xdr:nvSpPr>
        <xdr:cNvPr id="32" name="Rectángulo 6">
          <a:extLst>
            <a:ext uri="{FF2B5EF4-FFF2-40B4-BE49-F238E27FC236}">
              <a16:creationId xmlns="" xmlns:a16="http://schemas.microsoft.com/office/drawing/2014/main" id="{6CBC40C2-1EAD-464B-BE91-450DB6DF0652}"/>
            </a:ext>
          </a:extLst>
        </xdr:cNvPr>
        <xdr:cNvSpPr/>
      </xdr:nvSpPr>
      <xdr:spPr>
        <a:xfrm>
          <a:off x="633016" y="61224205"/>
          <a:ext cx="6367860" cy="65807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Tabla 2.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Audiencias de Fondo Virtuales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2022</a:t>
          </a:r>
          <a:endParaRPr lang="es-DO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76200</xdr:rowOff>
    </xdr:from>
    <xdr:ext cx="3131355" cy="888546"/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8125"/>
          <a:ext cx="3131355" cy="88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438150</xdr:colOff>
      <xdr:row>10</xdr:row>
      <xdr:rowOff>9525</xdr:rowOff>
    </xdr:from>
    <xdr:to>
      <xdr:col>12</xdr:col>
      <xdr:colOff>254000</xdr:colOff>
      <xdr:row>15</xdr:row>
      <xdr:rowOff>46877</xdr:rowOff>
    </xdr:to>
    <xdr:sp macro="" textlink="">
      <xdr:nvSpPr>
        <xdr:cNvPr id="3" name="Rectángulo 9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7772400" y="1628775"/>
          <a:ext cx="5149850" cy="94222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15. Comparación de Entrada de Casos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según el Sexo en Materia Penal Juvenil, abril –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4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>
    <xdr:from>
      <xdr:col>5</xdr:col>
      <xdr:colOff>495300</xdr:colOff>
      <xdr:row>14</xdr:row>
      <xdr:rowOff>80962</xdr:rowOff>
    </xdr:from>
    <xdr:to>
      <xdr:col>11</xdr:col>
      <xdr:colOff>495300</xdr:colOff>
      <xdr:row>31</xdr:row>
      <xdr:rowOff>23812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204787</xdr:colOff>
      <xdr:row>36</xdr:row>
      <xdr:rowOff>100011</xdr:rowOff>
    </xdr:from>
    <xdr:to>
      <xdr:col>11</xdr:col>
      <xdr:colOff>371475</xdr:colOff>
      <xdr:row>47</xdr:row>
      <xdr:rowOff>47624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600075</xdr:colOff>
      <xdr:row>32</xdr:row>
      <xdr:rowOff>28575</xdr:rowOff>
    </xdr:from>
    <xdr:to>
      <xdr:col>11</xdr:col>
      <xdr:colOff>276547</xdr:colOff>
      <xdr:row>35</xdr:row>
      <xdr:rowOff>85872</xdr:rowOff>
    </xdr:to>
    <xdr:sp macro="" textlink="">
      <xdr:nvSpPr>
        <xdr:cNvPr id="6" name="Rectángulo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7934325" y="5343525"/>
          <a:ext cx="4248472" cy="619272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/>
              <a:ea typeface="Calibri" panose="020F0502020204030204" pitchFamily="34" charset="0"/>
              <a:cs typeface="Times New Roman"/>
            </a:rPr>
            <a:t>Gráfico 16.</a:t>
          </a:r>
          <a:r>
            <a:rPr lang="es-DO" sz="16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600" b="1" i="1">
              <a:latin typeface="Times New Roman"/>
              <a:ea typeface="Calibri" panose="020F0502020204030204" pitchFamily="34" charset="0"/>
              <a:cs typeface="Times New Roman"/>
            </a:rPr>
            <a:t>Porcentaje d Medidas Cautelares en Materia Penal Juvenil, abril – junio 2022</a:t>
          </a:r>
          <a:endParaRPr lang="es-DO" sz="1600">
            <a:effectLst/>
            <a:latin typeface="Times New Roman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95250</xdr:colOff>
      <xdr:row>50</xdr:row>
      <xdr:rowOff>28575</xdr:rowOff>
    </xdr:from>
    <xdr:to>
      <xdr:col>12</xdr:col>
      <xdr:colOff>179917</xdr:colOff>
      <xdr:row>55</xdr:row>
      <xdr:rowOff>97536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7429500" y="8620125"/>
          <a:ext cx="5418667" cy="97383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17. Cantidad de Casos Resueltos por Tipo de Decisión en Materia Penal Juvenil,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abril –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746123</xdr:colOff>
      <xdr:row>54</xdr:row>
      <xdr:rowOff>115357</xdr:rowOff>
    </xdr:from>
    <xdr:to>
      <xdr:col>12</xdr:col>
      <xdr:colOff>10582</xdr:colOff>
      <xdr:row>67</xdr:row>
      <xdr:rowOff>137583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116415</xdr:colOff>
      <xdr:row>71</xdr:row>
      <xdr:rowOff>168274</xdr:rowOff>
    </xdr:from>
    <xdr:to>
      <xdr:col>12</xdr:col>
      <xdr:colOff>13607</xdr:colOff>
      <xdr:row>87</xdr:row>
      <xdr:rowOff>131232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10584</xdr:colOff>
      <xdr:row>70</xdr:row>
      <xdr:rowOff>63501</xdr:rowOff>
    </xdr:from>
    <xdr:to>
      <xdr:col>13</xdr:col>
      <xdr:colOff>165652</xdr:colOff>
      <xdr:row>74</xdr:row>
      <xdr:rowOff>45610</xdr:rowOff>
    </xdr:to>
    <xdr:sp macro="" textlink="">
      <xdr:nvSpPr>
        <xdr:cNvPr id="10" name="Rectángulo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7344834" y="12112626"/>
          <a:ext cx="6251068" cy="7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18. Hábeas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 en Materia Penal Juvenil, abril - junio 2022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418271</xdr:colOff>
      <xdr:row>88</xdr:row>
      <xdr:rowOff>46476</xdr:rowOff>
    </xdr:from>
    <xdr:to>
      <xdr:col>3</xdr:col>
      <xdr:colOff>690216</xdr:colOff>
      <xdr:row>92</xdr:row>
      <xdr:rowOff>56193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/>
      </xdr:nvSpPr>
      <xdr:spPr>
        <a:xfrm>
          <a:off x="418271" y="15162651"/>
          <a:ext cx="5758345" cy="69551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Tabla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3.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en Materia Penal Juvenil,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abril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- junio 2022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96631</xdr:colOff>
      <xdr:row>109</xdr:row>
      <xdr:rowOff>110434</xdr:rowOff>
    </xdr:from>
    <xdr:to>
      <xdr:col>12</xdr:col>
      <xdr:colOff>15728</xdr:colOff>
      <xdr:row>115</xdr:row>
      <xdr:rowOff>13744</xdr:rowOff>
    </xdr:to>
    <xdr:sp macro="" textlink="">
      <xdr:nvSpPr>
        <xdr:cNvPr id="12" name="Rectángulo 10">
          <a:extLst>
            <a:ext uri="{FF2B5EF4-FFF2-40B4-BE49-F238E27FC236}">
              <a16:creationId xmlns="" xmlns:a16="http://schemas.microsoft.com/office/drawing/2014/main" id="{5B8D5EAF-659B-4FB0-B831-3371107DDB42}"/>
            </a:ext>
          </a:extLst>
        </xdr:cNvPr>
        <xdr:cNvSpPr/>
      </xdr:nvSpPr>
      <xdr:spPr>
        <a:xfrm>
          <a:off x="7430881" y="18779434"/>
          <a:ext cx="5253097" cy="9701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19.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Recursos de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Apelaciones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abril - junio 2022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74084</xdr:colOff>
      <xdr:row>135</xdr:row>
      <xdr:rowOff>148167</xdr:rowOff>
    </xdr:from>
    <xdr:to>
      <xdr:col>11</xdr:col>
      <xdr:colOff>752421</xdr:colOff>
      <xdr:row>141</xdr:row>
      <xdr:rowOff>51477</xdr:rowOff>
    </xdr:to>
    <xdr:sp macro="" textlink="">
      <xdr:nvSpPr>
        <xdr:cNvPr id="13" name="Rectángulo 10">
          <a:extLst>
            <a:ext uri="{FF2B5EF4-FFF2-40B4-BE49-F238E27FC236}">
              <a16:creationId xmlns="" xmlns:a16="http://schemas.microsoft.com/office/drawing/2014/main" id="{75D8A7B3-427A-4A81-ACE6-CDD46965B142}"/>
            </a:ext>
          </a:extLst>
        </xdr:cNvPr>
        <xdr:cNvSpPr/>
      </xdr:nvSpPr>
      <xdr:spPr>
        <a:xfrm>
          <a:off x="7408334" y="23179617"/>
          <a:ext cx="5250337" cy="9701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20. Revisiones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abril - junio 2022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157235</xdr:colOff>
      <xdr:row>112</xdr:row>
      <xdr:rowOff>174320</xdr:rowOff>
    </xdr:from>
    <xdr:to>
      <xdr:col>12</xdr:col>
      <xdr:colOff>190500</xdr:colOff>
      <xdr:row>131</xdr:row>
      <xdr:rowOff>81643</xdr:rowOff>
    </xdr:to>
    <xdr:graphicFrame macro="">
      <xdr:nvGraphicFramePr>
        <xdr:cNvPr id="14" name="Chart 14">
          <a:extLst>
            <a:ext uri="{FF2B5EF4-FFF2-40B4-BE49-F238E27FC236}">
              <a16:creationId xmlns="" xmlns:a16="http://schemas.microsoft.com/office/drawing/2014/main" id="{9CE86E88-B508-DE02-4065-8501062F1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343662</xdr:colOff>
      <xdr:row>139</xdr:row>
      <xdr:rowOff>30691</xdr:rowOff>
    </xdr:from>
    <xdr:to>
      <xdr:col>11</xdr:col>
      <xdr:colOff>451009</xdr:colOff>
      <xdr:row>155</xdr:row>
      <xdr:rowOff>152248</xdr:rowOff>
    </xdr:to>
    <xdr:graphicFrame macro="">
      <xdr:nvGraphicFramePr>
        <xdr:cNvPr id="15" name="Chart 15">
          <a:extLst>
            <a:ext uri="{FF2B5EF4-FFF2-40B4-BE49-F238E27FC236}">
              <a16:creationId xmlns="" xmlns:a16="http://schemas.microsoft.com/office/drawing/2014/main" id="{B7C5867C-D965-7E2F-8CB4-163518ABA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633817</xdr:colOff>
      <xdr:row>157</xdr:row>
      <xdr:rowOff>54429</xdr:rowOff>
    </xdr:from>
    <xdr:to>
      <xdr:col>11</xdr:col>
      <xdr:colOff>552915</xdr:colOff>
      <xdr:row>162</xdr:row>
      <xdr:rowOff>123390</xdr:rowOff>
    </xdr:to>
    <xdr:sp macro="" textlink="">
      <xdr:nvSpPr>
        <xdr:cNvPr id="16" name="Rectángulo 10">
          <a:extLst>
            <a:ext uri="{FF2B5EF4-FFF2-40B4-BE49-F238E27FC236}">
              <a16:creationId xmlns="" xmlns:a16="http://schemas.microsoft.com/office/drawing/2014/main" id="{14A9799A-4271-43E5-BEC3-C185D4BB81B1}"/>
            </a:ext>
          </a:extLst>
        </xdr:cNvPr>
        <xdr:cNvSpPr/>
      </xdr:nvSpPr>
      <xdr:spPr>
        <a:xfrm>
          <a:off x="7206067" y="26800629"/>
          <a:ext cx="5253098" cy="97383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21. Recursos de Apelaciones de Sentencia en Materia Penal Juvenil, abril -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479996</xdr:colOff>
      <xdr:row>182</xdr:row>
      <xdr:rowOff>136072</xdr:rowOff>
    </xdr:from>
    <xdr:to>
      <xdr:col>11</xdr:col>
      <xdr:colOff>396333</xdr:colOff>
      <xdr:row>188</xdr:row>
      <xdr:rowOff>39382</xdr:rowOff>
    </xdr:to>
    <xdr:sp macro="" textlink="">
      <xdr:nvSpPr>
        <xdr:cNvPr id="17" name="Rectángulo 10">
          <a:extLst>
            <a:ext uri="{FF2B5EF4-FFF2-40B4-BE49-F238E27FC236}">
              <a16:creationId xmlns="" xmlns:a16="http://schemas.microsoft.com/office/drawing/2014/main" id="{C0D1188C-E2A7-4089-8EED-898212673A6B}"/>
            </a:ext>
          </a:extLst>
        </xdr:cNvPr>
        <xdr:cNvSpPr/>
      </xdr:nvSpPr>
      <xdr:spPr>
        <a:xfrm>
          <a:off x="7052246" y="31082797"/>
          <a:ext cx="5250337" cy="9796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22. Recursos de Casaciones de Sentencia en Materia Penal Juvenil, abril -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81644</xdr:colOff>
      <xdr:row>160</xdr:row>
      <xdr:rowOff>91168</xdr:rowOff>
    </xdr:from>
    <xdr:to>
      <xdr:col>11</xdr:col>
      <xdr:colOff>322882</xdr:colOff>
      <xdr:row>176</xdr:row>
      <xdr:rowOff>126546</xdr:rowOff>
    </xdr:to>
    <xdr:graphicFrame macro="">
      <xdr:nvGraphicFramePr>
        <xdr:cNvPr id="18" name="Chart 18">
          <a:extLst>
            <a:ext uri="{FF2B5EF4-FFF2-40B4-BE49-F238E27FC236}">
              <a16:creationId xmlns="" xmlns:a16="http://schemas.microsoft.com/office/drawing/2014/main" id="{613F07E4-4C91-B03C-7BA6-BDE3B04DF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38747</xdr:colOff>
      <xdr:row>186</xdr:row>
      <xdr:rowOff>646</xdr:rowOff>
    </xdr:from>
    <xdr:to>
      <xdr:col>11</xdr:col>
      <xdr:colOff>58120</xdr:colOff>
      <xdr:row>202</xdr:row>
      <xdr:rowOff>80075</xdr:rowOff>
    </xdr:to>
    <xdr:graphicFrame macro="">
      <xdr:nvGraphicFramePr>
        <xdr:cNvPr id="19" name="Chart 19">
          <a:extLst>
            <a:ext uri="{FF2B5EF4-FFF2-40B4-BE49-F238E27FC236}">
              <a16:creationId xmlns="" xmlns:a16="http://schemas.microsoft.com/office/drawing/2014/main" id="{E2298182-CADC-8E83-C7E3-E629832A6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229108</xdr:colOff>
      <xdr:row>205</xdr:row>
      <xdr:rowOff>83048</xdr:rowOff>
    </xdr:from>
    <xdr:to>
      <xdr:col>4</xdr:col>
      <xdr:colOff>544425</xdr:colOff>
      <xdr:row>209</xdr:row>
      <xdr:rowOff>60038</xdr:rowOff>
    </xdr:to>
    <xdr:sp macro="" textlink="">
      <xdr:nvSpPr>
        <xdr:cNvPr id="20" name="Rectángulo 6">
          <a:extLst>
            <a:ext uri="{FF2B5EF4-FFF2-40B4-BE49-F238E27FC236}">
              <a16:creationId xmlns="" xmlns:a16="http://schemas.microsoft.com/office/drawing/2014/main" id="{AB5CDA91-299A-4326-8A0E-122C3F2953ED}"/>
            </a:ext>
          </a:extLst>
        </xdr:cNvPr>
        <xdr:cNvSpPr/>
      </xdr:nvSpPr>
      <xdr:spPr>
        <a:xfrm>
          <a:off x="229108" y="34906448"/>
          <a:ext cx="6887567" cy="62469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Tabla 4. 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Juvenil, abril - junio 2022</a:t>
          </a:r>
          <a:endParaRPr lang="es-DO" sz="1800"/>
        </a:p>
      </xdr:txBody>
    </xdr:sp>
    <xdr:clientData/>
  </xdr:twoCellAnchor>
  <xdr:twoCellAnchor>
    <xdr:from>
      <xdr:col>5</xdr:col>
      <xdr:colOff>0</xdr:colOff>
      <xdr:row>230</xdr:row>
      <xdr:rowOff>0</xdr:rowOff>
    </xdr:from>
    <xdr:to>
      <xdr:col>14</xdr:col>
      <xdr:colOff>675968</xdr:colOff>
      <xdr:row>233</xdr:row>
      <xdr:rowOff>71074</xdr:rowOff>
    </xdr:to>
    <xdr:sp macro="" textlink="">
      <xdr:nvSpPr>
        <xdr:cNvPr id="21" name="Rectángulo 6">
          <a:extLst>
            <a:ext uri="{FF2B5EF4-FFF2-40B4-BE49-F238E27FC236}">
              <a16:creationId xmlns="" xmlns:a16="http://schemas.microsoft.com/office/drawing/2014/main" id="{BC1AEDC2-AC3C-4F85-85F9-172A8F3606B8}"/>
            </a:ext>
          </a:extLst>
        </xdr:cNvPr>
        <xdr:cNvSpPr/>
      </xdr:nvSpPr>
      <xdr:spPr>
        <a:xfrm>
          <a:off x="7334250" y="39014400"/>
          <a:ext cx="7533968" cy="64257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23.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Comparación</a:t>
          </a:r>
          <a:r>
            <a:rPr lang="es-DO" sz="18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entre Audiencias Preliminares Presenciales Conocidas y Suspendidas, en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abril - junio 2022</a:t>
          </a:r>
          <a:endParaRPr lang="es-DO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15362</xdr:colOff>
      <xdr:row>256</xdr:row>
      <xdr:rowOff>92178</xdr:rowOff>
    </xdr:from>
    <xdr:to>
      <xdr:col>14</xdr:col>
      <xdr:colOff>691330</xdr:colOff>
      <xdr:row>259</xdr:row>
      <xdr:rowOff>163252</xdr:rowOff>
    </xdr:to>
    <xdr:sp macro="" textlink="">
      <xdr:nvSpPr>
        <xdr:cNvPr id="22" name="Rectángulo 6">
          <a:extLst>
            <a:ext uri="{FF2B5EF4-FFF2-40B4-BE49-F238E27FC236}">
              <a16:creationId xmlns="" xmlns:a16="http://schemas.microsoft.com/office/drawing/2014/main" id="{EE1ECFD7-C57D-4D33-A214-A445D44F31DB}"/>
            </a:ext>
          </a:extLst>
        </xdr:cNvPr>
        <xdr:cNvSpPr/>
      </xdr:nvSpPr>
      <xdr:spPr>
        <a:xfrm>
          <a:off x="7349612" y="43449978"/>
          <a:ext cx="7533968" cy="63304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24.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Comparación</a:t>
          </a:r>
          <a:r>
            <a:rPr lang="es-DO" sz="18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entre Audiencias de Fondo Presenciales Conocidas y Suspendidas, en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abril - junio 2022</a:t>
          </a:r>
          <a:endParaRPr lang="es-DO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76814</xdr:colOff>
      <xdr:row>284</xdr:row>
      <xdr:rowOff>46088</xdr:rowOff>
    </xdr:from>
    <xdr:to>
      <xdr:col>14</xdr:col>
      <xdr:colOff>752782</xdr:colOff>
      <xdr:row>287</xdr:row>
      <xdr:rowOff>117162</xdr:rowOff>
    </xdr:to>
    <xdr:sp macro="" textlink="">
      <xdr:nvSpPr>
        <xdr:cNvPr id="23" name="Rectángulo 6">
          <a:extLst>
            <a:ext uri="{FF2B5EF4-FFF2-40B4-BE49-F238E27FC236}">
              <a16:creationId xmlns="" xmlns:a16="http://schemas.microsoft.com/office/drawing/2014/main" id="{E83643E3-C207-4B3F-8A82-60913CF9EFDE}"/>
            </a:ext>
          </a:extLst>
        </xdr:cNvPr>
        <xdr:cNvSpPr/>
      </xdr:nvSpPr>
      <xdr:spPr>
        <a:xfrm>
          <a:off x="7411064" y="48071138"/>
          <a:ext cx="7533968" cy="63304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25.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Comparación</a:t>
          </a:r>
          <a:r>
            <a:rPr lang="es-DO" sz="18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entre Audiencias Preliminares Virtuales Conocidas y Suspendidas, en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abril - junio 2022</a:t>
          </a:r>
          <a:endParaRPr lang="es-DO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501856</xdr:colOff>
      <xdr:row>312</xdr:row>
      <xdr:rowOff>63501</xdr:rowOff>
    </xdr:from>
    <xdr:to>
      <xdr:col>4</xdr:col>
      <xdr:colOff>142876</xdr:colOff>
      <xdr:row>316</xdr:row>
      <xdr:rowOff>51749</xdr:rowOff>
    </xdr:to>
    <xdr:sp macro="" textlink="">
      <xdr:nvSpPr>
        <xdr:cNvPr id="24" name="Rectángulo 6">
          <a:extLst>
            <a:ext uri="{FF2B5EF4-FFF2-40B4-BE49-F238E27FC236}">
              <a16:creationId xmlns="" xmlns:a16="http://schemas.microsoft.com/office/drawing/2014/main" id="{72074F36-4BD0-4C22-89C7-6C6CDB4CA354}"/>
            </a:ext>
          </a:extLst>
        </xdr:cNvPr>
        <xdr:cNvSpPr/>
      </xdr:nvSpPr>
      <xdr:spPr>
        <a:xfrm>
          <a:off x="501856" y="52755801"/>
          <a:ext cx="6213270" cy="63594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Tabla 5. </a:t>
          </a:r>
          <a:r>
            <a:rPr lang="es-DO" sz="18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Audiencias de Fondo Virtuales Conocidas y Suspendidas, en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abril - junio 2022</a:t>
          </a:r>
          <a:endParaRPr lang="es-DO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49159</xdr:colOff>
      <xdr:row>234</xdr:row>
      <xdr:rowOff>46088</xdr:rowOff>
    </xdr:from>
    <xdr:to>
      <xdr:col>13</xdr:col>
      <xdr:colOff>658044</xdr:colOff>
      <xdr:row>255</xdr:row>
      <xdr:rowOff>58072</xdr:rowOff>
    </xdr:to>
    <xdr:graphicFrame macro="">
      <xdr:nvGraphicFramePr>
        <xdr:cNvPr id="25" name="Chart 26">
          <a:extLst>
            <a:ext uri="{FF2B5EF4-FFF2-40B4-BE49-F238E27FC236}">
              <a16:creationId xmlns="" xmlns:a16="http://schemas.microsoft.com/office/drawing/2014/main" id="{F0B9465E-1955-DC1D-4A3C-4117F7D33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33798</xdr:colOff>
      <xdr:row>261</xdr:row>
      <xdr:rowOff>23044</xdr:rowOff>
    </xdr:from>
    <xdr:to>
      <xdr:col>14</xdr:col>
      <xdr:colOff>46601</xdr:colOff>
      <xdr:row>282</xdr:row>
      <xdr:rowOff>138266</xdr:rowOff>
    </xdr:to>
    <xdr:graphicFrame macro="">
      <xdr:nvGraphicFramePr>
        <xdr:cNvPr id="26" name="Chart 27">
          <a:extLst>
            <a:ext uri="{FF2B5EF4-FFF2-40B4-BE49-F238E27FC236}">
              <a16:creationId xmlns="" xmlns:a16="http://schemas.microsoft.com/office/drawing/2014/main" id="{7361A6B6-DA4B-BD64-14D9-5C5B3D343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18436</xdr:colOff>
      <xdr:row>288</xdr:row>
      <xdr:rowOff>130584</xdr:rowOff>
    </xdr:from>
    <xdr:to>
      <xdr:col>14</xdr:col>
      <xdr:colOff>307258</xdr:colOff>
      <xdr:row>311</xdr:row>
      <xdr:rowOff>73434</xdr:rowOff>
    </xdr:to>
    <xdr:graphicFrame macro="">
      <xdr:nvGraphicFramePr>
        <xdr:cNvPr id="27" name="Chart 28">
          <a:extLst>
            <a:ext uri="{FF2B5EF4-FFF2-40B4-BE49-F238E27FC236}">
              <a16:creationId xmlns="" xmlns:a16="http://schemas.microsoft.com/office/drawing/2014/main" id="{15394703-ABA2-2EE3-5B9B-3DE797D5D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ENSA/OneDrive/Escritorio/Ingreso%20de%20Casos%20General%20ORD%20y%20NNA.%20Abr-Jun%202022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ENSA/OneDrive/Escritorio/Estad&#237;sticas%20Institucionales%20Abr%20-%20Jun%202022/OAI%2011-06-2022/OAI%20Estad&#237;sticas%20abril-junio%202022%20por%20Oficinas-N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 de Casos"/>
    </sheetNames>
    <sheetDataSet>
      <sheetData sheetId="0">
        <row r="15">
          <cell r="B15" t="str">
            <v>ORD</v>
          </cell>
          <cell r="C15">
            <v>5375</v>
          </cell>
          <cell r="D15">
            <v>0.94116617054806517</v>
          </cell>
        </row>
        <row r="16">
          <cell r="B16" t="str">
            <v>NNA</v>
          </cell>
          <cell r="C16">
            <v>336</v>
          </cell>
          <cell r="D16">
            <v>5.8833829451934862E-2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 NNA"/>
    </sheetNames>
    <sheetDataSet>
      <sheetData sheetId="0">
        <row r="14">
          <cell r="B14" t="str">
            <v>Hombres</v>
          </cell>
          <cell r="C14">
            <v>301</v>
          </cell>
          <cell r="D14">
            <v>0.89583333333333337</v>
          </cell>
        </row>
        <row r="15">
          <cell r="B15" t="str">
            <v>Mujeres</v>
          </cell>
          <cell r="C15">
            <v>35</v>
          </cell>
          <cell r="D15">
            <v>0.10416666666666667</v>
          </cell>
        </row>
        <row r="36">
          <cell r="B36" t="str">
            <v>Cambio de Residencia</v>
          </cell>
          <cell r="C36">
            <v>1</v>
          </cell>
          <cell r="D36">
            <v>3.6496350364963502E-3</v>
          </cell>
        </row>
        <row r="37">
          <cell r="B37" t="str">
            <v>Prohibición de Visitar Determinadas Personas</v>
          </cell>
          <cell r="C37">
            <v>1</v>
          </cell>
          <cell r="D37">
            <v>3.6496350364963502E-3</v>
          </cell>
        </row>
        <row r="38">
          <cell r="B38" t="str">
            <v>Prohibición de Traslado sin Autorización</v>
          </cell>
          <cell r="C38">
            <v>8</v>
          </cell>
          <cell r="D38">
            <v>2.9197080291970802E-2</v>
          </cell>
        </row>
        <row r="39">
          <cell r="B39" t="str">
            <v>Detención en su Propio Domicilio</v>
          </cell>
          <cell r="C39">
            <v>10</v>
          </cell>
          <cell r="D39">
            <v>3.6496350364963501E-2</v>
          </cell>
        </row>
        <row r="40">
          <cell r="B40" t="str">
            <v>Libertad sin Medida Cautelar</v>
          </cell>
          <cell r="C40">
            <v>30</v>
          </cell>
          <cell r="D40">
            <v>0.10948905109489052</v>
          </cell>
        </row>
        <row r="41">
          <cell r="B41" t="str">
            <v>Poner Bajo Custodia de otra Persona o Institución</v>
          </cell>
          <cell r="C41">
            <v>33</v>
          </cell>
          <cell r="D41">
            <v>0.12043795620437957</v>
          </cell>
        </row>
        <row r="42">
          <cell r="B42" t="str">
            <v>Privación Provisional de Libertad</v>
          </cell>
          <cell r="C42">
            <v>90</v>
          </cell>
          <cell r="D42">
            <v>0.32846715328467152</v>
          </cell>
        </row>
        <row r="43">
          <cell r="B43" t="str">
            <v>Obligación de Presentarse ante una Autoridad</v>
          </cell>
          <cell r="C43">
            <v>101</v>
          </cell>
          <cell r="D43">
            <v>0.36861313868613138</v>
          </cell>
        </row>
        <row r="56">
          <cell r="B56" t="str">
            <v>Prescripción</v>
          </cell>
          <cell r="C56">
            <v>1</v>
          </cell>
          <cell r="D56">
            <v>4.0983606557377051E-3</v>
          </cell>
        </row>
        <row r="57">
          <cell r="B57" t="str">
            <v>Traslados Otorgados Fuera de la Jurisdicción</v>
          </cell>
          <cell r="C57">
            <v>1</v>
          </cell>
          <cell r="D57">
            <v>4.0983606557377051E-3</v>
          </cell>
        </row>
        <row r="58">
          <cell r="B58" t="str">
            <v>Nulidad del Procedimiento</v>
          </cell>
          <cell r="C58">
            <v>7</v>
          </cell>
          <cell r="D58">
            <v>2.8688524590163935E-2</v>
          </cell>
        </row>
        <row r="59">
          <cell r="B59" t="str">
            <v>Cesación de la Sanción</v>
          </cell>
          <cell r="C59">
            <v>13</v>
          </cell>
          <cell r="D59">
            <v>5.3278688524590161E-2</v>
          </cell>
        </row>
        <row r="60">
          <cell r="B60" t="str">
            <v>Declinatoria al Tribunal Ordinario</v>
          </cell>
          <cell r="C60">
            <v>16</v>
          </cell>
          <cell r="D60">
            <v>6.5573770491803282E-2</v>
          </cell>
        </row>
        <row r="61">
          <cell r="B61" t="str">
            <v>Descargo</v>
          </cell>
          <cell r="C61">
            <v>41</v>
          </cell>
          <cell r="D61">
            <v>0.16803278688524589</v>
          </cell>
        </row>
        <row r="62">
          <cell r="B62" t="str">
            <v>Auto de No Ha Lugar</v>
          </cell>
          <cell r="C62">
            <v>44</v>
          </cell>
          <cell r="D62">
            <v>0.18032786885245902</v>
          </cell>
        </row>
        <row r="63">
          <cell r="B63" t="str">
            <v>Extinción</v>
          </cell>
          <cell r="C63">
            <v>55</v>
          </cell>
          <cell r="D63">
            <v>0.22540983606557377</v>
          </cell>
        </row>
        <row r="64">
          <cell r="B64" t="str">
            <v>Archivo Definitivo/Sobreseimiento Definitivo</v>
          </cell>
          <cell r="C64">
            <v>66</v>
          </cell>
          <cell r="D64">
            <v>0.27049180327868855</v>
          </cell>
        </row>
        <row r="74">
          <cell r="B74" t="str">
            <v>Depositados</v>
          </cell>
          <cell r="C74">
            <v>1</v>
          </cell>
        </row>
        <row r="75">
          <cell r="B75" t="str">
            <v>Inadmisibles</v>
          </cell>
          <cell r="C75">
            <v>0</v>
          </cell>
        </row>
        <row r="76">
          <cell r="B76" t="str">
            <v>Acogidos</v>
          </cell>
          <cell r="C76">
            <v>0</v>
          </cell>
        </row>
        <row r="77">
          <cell r="B77" t="str">
            <v>Rechazados</v>
          </cell>
          <cell r="C77">
            <v>1</v>
          </cell>
        </row>
        <row r="114">
          <cell r="B114" t="str">
            <v>Depositados</v>
          </cell>
          <cell r="C114">
            <v>21</v>
          </cell>
        </row>
        <row r="115">
          <cell r="B115" t="str">
            <v>Inadmisibles</v>
          </cell>
          <cell r="C115">
            <v>0</v>
          </cell>
        </row>
        <row r="116">
          <cell r="B116" t="str">
            <v>Acogidos</v>
          </cell>
          <cell r="C116">
            <v>3</v>
          </cell>
        </row>
        <row r="117">
          <cell r="B117" t="str">
            <v>Rechazados</v>
          </cell>
          <cell r="C117">
            <v>12</v>
          </cell>
        </row>
        <row r="140">
          <cell r="B140" t="str">
            <v>Depositados</v>
          </cell>
          <cell r="C140">
            <v>22</v>
          </cell>
        </row>
        <row r="141">
          <cell r="B141" t="str">
            <v>Inadmisibles</v>
          </cell>
          <cell r="C141">
            <v>15</v>
          </cell>
        </row>
        <row r="142">
          <cell r="B142" t="str">
            <v>Acogidos</v>
          </cell>
          <cell r="C142">
            <v>7</v>
          </cell>
        </row>
        <row r="143">
          <cell r="B143" t="str">
            <v>Rechazados</v>
          </cell>
          <cell r="C143">
            <v>18</v>
          </cell>
        </row>
        <row r="161">
          <cell r="B161" t="str">
            <v>Depositados</v>
          </cell>
          <cell r="C161">
            <v>16</v>
          </cell>
        </row>
        <row r="162">
          <cell r="B162" t="str">
            <v>Inadmisibles</v>
          </cell>
          <cell r="C162">
            <v>1</v>
          </cell>
        </row>
        <row r="163">
          <cell r="B163" t="str">
            <v>Acogidos</v>
          </cell>
          <cell r="C163">
            <v>4</v>
          </cell>
        </row>
        <row r="164">
          <cell r="B164" t="str">
            <v>Rechazados</v>
          </cell>
          <cell r="C164">
            <v>14</v>
          </cell>
        </row>
        <row r="186">
          <cell r="B186" t="str">
            <v>Depositados</v>
          </cell>
          <cell r="C186">
            <v>13</v>
          </cell>
        </row>
        <row r="187">
          <cell r="B187" t="str">
            <v>Inadmisibles</v>
          </cell>
          <cell r="C187">
            <v>0</v>
          </cell>
        </row>
        <row r="188">
          <cell r="B188" t="str">
            <v>Acogidos</v>
          </cell>
          <cell r="C188">
            <v>0</v>
          </cell>
        </row>
        <row r="189">
          <cell r="B189" t="str">
            <v>Rechazados</v>
          </cell>
          <cell r="C189">
            <v>1</v>
          </cell>
        </row>
        <row r="233">
          <cell r="B233" t="str">
            <v>Conocidas</v>
          </cell>
          <cell r="C233">
            <v>143</v>
          </cell>
          <cell r="D233">
            <v>0.28772635814889336</v>
          </cell>
        </row>
        <row r="234">
          <cell r="B234" t="str">
            <v>Suspendidas</v>
          </cell>
          <cell r="C234">
            <v>354</v>
          </cell>
          <cell r="D234">
            <v>0.71227364185110664</v>
          </cell>
        </row>
        <row r="260">
          <cell r="B260" t="str">
            <v>Conocidas</v>
          </cell>
          <cell r="C260">
            <v>169</v>
          </cell>
          <cell r="D260">
            <v>0.33732534930139718</v>
          </cell>
        </row>
        <row r="261">
          <cell r="B261" t="str">
            <v>Suspendidas</v>
          </cell>
          <cell r="C261">
            <v>332</v>
          </cell>
          <cell r="D261">
            <v>0.66267465069860276</v>
          </cell>
        </row>
        <row r="288">
          <cell r="B288" t="str">
            <v>Conocidas</v>
          </cell>
          <cell r="C288">
            <v>4</v>
          </cell>
          <cell r="D288">
            <v>0.66666666666666663</v>
          </cell>
        </row>
        <row r="289">
          <cell r="B289" t="str">
            <v>Suspendidas</v>
          </cell>
          <cell r="C289">
            <v>2</v>
          </cell>
          <cell r="D289">
            <v>0.33333333333333331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2:D17"/>
  <sheetViews>
    <sheetView tabSelected="1" topLeftCell="A4" workbookViewId="0">
      <selection activeCell="D22" sqref="D22"/>
    </sheetView>
  </sheetViews>
  <sheetFormatPr baseColWidth="10" defaultColWidth="9.140625" defaultRowHeight="15" x14ac:dyDescent="0.25"/>
  <cols>
    <col min="1" max="1" width="9.140625" style="19"/>
    <col min="2" max="2" width="32.5703125" style="19" customWidth="1"/>
    <col min="3" max="3" width="28.42578125" style="19" customWidth="1"/>
    <col min="4" max="4" width="22.85546875" style="19" customWidth="1"/>
    <col min="5" max="21" width="9.140625" style="19"/>
    <col min="22" max="22" width="9.140625" style="19" customWidth="1"/>
    <col min="23" max="16384" width="9.140625" style="19"/>
  </cols>
  <sheetData>
    <row r="12" spans="2:4" ht="17.25" x14ac:dyDescent="0.25">
      <c r="B12" s="29" t="s">
        <v>84</v>
      </c>
      <c r="C12" s="29"/>
      <c r="D12" s="29"/>
    </row>
    <row r="13" spans="2:4" ht="15.75" x14ac:dyDescent="0.25">
      <c r="B13" s="30" t="s">
        <v>85</v>
      </c>
      <c r="C13" s="30"/>
      <c r="D13" s="30"/>
    </row>
    <row r="14" spans="2:4" ht="15.75" x14ac:dyDescent="0.25">
      <c r="B14" s="20" t="s">
        <v>86</v>
      </c>
      <c r="C14" s="20" t="s">
        <v>4</v>
      </c>
      <c r="D14" s="20" t="s">
        <v>0</v>
      </c>
    </row>
    <row r="15" spans="2:4" x14ac:dyDescent="0.25">
      <c r="B15" s="21" t="s">
        <v>87</v>
      </c>
      <c r="C15" s="22">
        <v>5375</v>
      </c>
      <c r="D15" s="23">
        <f>C15/$C$17</f>
        <v>0.94116617054806517</v>
      </c>
    </row>
    <row r="16" spans="2:4" x14ac:dyDescent="0.25">
      <c r="B16" s="24" t="s">
        <v>88</v>
      </c>
      <c r="C16" s="25">
        <v>336</v>
      </c>
      <c r="D16" s="23">
        <f>C16/$C$17</f>
        <v>5.8833829451934862E-2</v>
      </c>
    </row>
    <row r="17" spans="2:4" ht="15.75" x14ac:dyDescent="0.25">
      <c r="B17" s="26" t="s">
        <v>3</v>
      </c>
      <c r="C17" s="27">
        <f>SUM(C15:C16)</f>
        <v>5711</v>
      </c>
      <c r="D17" s="28">
        <f>SUM(D15:D16)</f>
        <v>1</v>
      </c>
    </row>
  </sheetData>
  <mergeCells count="2">
    <mergeCell ref="B12:D12"/>
    <mergeCell ref="B13:D1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2:D376"/>
  <sheetViews>
    <sheetView zoomScale="80" zoomScaleNormal="80" workbookViewId="0">
      <selection activeCell="E29" sqref="E29"/>
    </sheetView>
  </sheetViews>
  <sheetFormatPr baseColWidth="10" defaultColWidth="11.42578125" defaultRowHeight="12.75" x14ac:dyDescent="0.2"/>
  <cols>
    <col min="1" max="1" width="11.42578125" style="5"/>
    <col min="2" max="2" width="47.28515625" style="5" customWidth="1"/>
    <col min="3" max="3" width="26.28515625" style="5" bestFit="1" customWidth="1"/>
    <col min="4" max="4" width="20.140625" style="5" customWidth="1"/>
    <col min="5" max="16384" width="11.42578125" style="5"/>
  </cols>
  <sheetData>
    <row r="12" spans="2:4" ht="15.75" x14ac:dyDescent="0.25">
      <c r="B12" s="33" t="s">
        <v>32</v>
      </c>
      <c r="C12" s="33"/>
      <c r="D12" s="33"/>
    </row>
    <row r="13" spans="2:4" ht="15.75" x14ac:dyDescent="0.25">
      <c r="B13" s="6" t="s">
        <v>31</v>
      </c>
      <c r="C13" s="6" t="s">
        <v>4</v>
      </c>
      <c r="D13" s="6" t="s">
        <v>0</v>
      </c>
    </row>
    <row r="14" spans="2:4" ht="13.5" x14ac:dyDescent="0.2">
      <c r="B14" s="1" t="s">
        <v>1</v>
      </c>
      <c r="C14" s="3">
        <v>5054</v>
      </c>
      <c r="D14" s="4">
        <f>C14/$C$16</f>
        <v>0.94027906976744191</v>
      </c>
    </row>
    <row r="15" spans="2:4" ht="13.5" x14ac:dyDescent="0.2">
      <c r="B15" s="2" t="s">
        <v>2</v>
      </c>
      <c r="C15" s="3">
        <v>321</v>
      </c>
      <c r="D15" s="4">
        <f>C15/$C$16</f>
        <v>5.9720930232558138E-2</v>
      </c>
    </row>
    <row r="16" spans="2:4" ht="15.75" x14ac:dyDescent="0.25">
      <c r="B16" s="7" t="s">
        <v>3</v>
      </c>
      <c r="C16" s="8">
        <f>SUM(C14:C15)</f>
        <v>5375</v>
      </c>
      <c r="D16" s="9">
        <f>SUM(D14:D15)</f>
        <v>1</v>
      </c>
    </row>
    <row r="35" spans="2:4" ht="15.75" x14ac:dyDescent="0.25">
      <c r="B35" s="33" t="s">
        <v>33</v>
      </c>
      <c r="C35" s="33"/>
      <c r="D35" s="33"/>
    </row>
    <row r="36" spans="2:4" ht="15.75" x14ac:dyDescent="0.25">
      <c r="B36" s="6" t="s">
        <v>33</v>
      </c>
      <c r="C36" s="6" t="s">
        <v>7</v>
      </c>
      <c r="D36" s="6" t="s">
        <v>0</v>
      </c>
    </row>
    <row r="37" spans="2:4" ht="13.5" x14ac:dyDescent="0.2">
      <c r="B37" s="1" t="s">
        <v>55</v>
      </c>
      <c r="C37" s="3">
        <v>3</v>
      </c>
      <c r="D37" s="12">
        <f t="shared" ref="D37:D45" si="0">C37/$C$46</f>
        <v>7.8575170246202204E-4</v>
      </c>
    </row>
    <row r="38" spans="2:4" ht="13.5" x14ac:dyDescent="0.2">
      <c r="B38" s="1" t="s">
        <v>56</v>
      </c>
      <c r="C38" s="3">
        <v>6</v>
      </c>
      <c r="D38" s="12">
        <f t="shared" si="0"/>
        <v>1.5715034049240441E-3</v>
      </c>
    </row>
    <row r="39" spans="2:4" ht="13.5" x14ac:dyDescent="0.2">
      <c r="B39" s="1" t="s">
        <v>57</v>
      </c>
      <c r="C39" s="3">
        <v>18</v>
      </c>
      <c r="D39" s="12">
        <f t="shared" si="0"/>
        <v>4.7145102147721323E-3</v>
      </c>
    </row>
    <row r="40" spans="2:4" ht="13.5" x14ac:dyDescent="0.2">
      <c r="B40" s="1" t="s">
        <v>58</v>
      </c>
      <c r="C40" s="3">
        <v>39</v>
      </c>
      <c r="D40" s="12">
        <f t="shared" si="0"/>
        <v>1.0214772132006287E-2</v>
      </c>
    </row>
    <row r="41" spans="2:4" ht="13.5" x14ac:dyDescent="0.2">
      <c r="B41" s="1" t="s">
        <v>60</v>
      </c>
      <c r="C41" s="3">
        <v>229</v>
      </c>
      <c r="D41" s="12">
        <f t="shared" si="0"/>
        <v>5.9979046621267677E-2</v>
      </c>
    </row>
    <row r="42" spans="2:4" ht="13.5" x14ac:dyDescent="0.2">
      <c r="B42" s="1" t="s">
        <v>59</v>
      </c>
      <c r="C42" s="3">
        <v>373</v>
      </c>
      <c r="D42" s="12">
        <f t="shared" si="0"/>
        <v>9.7695128339444742E-2</v>
      </c>
    </row>
    <row r="43" spans="2:4" ht="13.5" x14ac:dyDescent="0.2">
      <c r="B43" s="1" t="s">
        <v>61</v>
      </c>
      <c r="C43" s="3">
        <v>869</v>
      </c>
      <c r="D43" s="12">
        <f t="shared" si="0"/>
        <v>0.22760607647983239</v>
      </c>
    </row>
    <row r="44" spans="2:4" ht="13.5" x14ac:dyDescent="0.2">
      <c r="B44" s="1" t="s">
        <v>62</v>
      </c>
      <c r="C44" s="3">
        <v>908</v>
      </c>
      <c r="D44" s="12">
        <f t="shared" si="0"/>
        <v>0.23782084861183866</v>
      </c>
    </row>
    <row r="45" spans="2:4" ht="13.5" x14ac:dyDescent="0.2">
      <c r="B45" s="1" t="s">
        <v>63</v>
      </c>
      <c r="C45" s="3">
        <v>1373</v>
      </c>
      <c r="D45" s="12">
        <f t="shared" si="0"/>
        <v>0.35961236249345208</v>
      </c>
    </row>
    <row r="46" spans="2:4" ht="15.75" x14ac:dyDescent="0.25">
      <c r="B46" s="7" t="s">
        <v>3</v>
      </c>
      <c r="C46" s="8">
        <f>SUM(C37:C45)</f>
        <v>3818</v>
      </c>
      <c r="D46" s="9">
        <f>SUM(D37:D45)</f>
        <v>1</v>
      </c>
    </row>
    <row r="60" spans="2:4" ht="15.75" x14ac:dyDescent="0.25">
      <c r="B60" s="33" t="s">
        <v>5</v>
      </c>
      <c r="C60" s="33"/>
      <c r="D60" s="33"/>
    </row>
    <row r="61" spans="2:4" ht="15.75" x14ac:dyDescent="0.25">
      <c r="B61" s="6" t="s">
        <v>6</v>
      </c>
      <c r="C61" s="6" t="s">
        <v>34</v>
      </c>
      <c r="D61" s="6" t="s">
        <v>0</v>
      </c>
    </row>
    <row r="62" spans="2:4" ht="13.5" x14ac:dyDescent="0.2">
      <c r="B62" s="1" t="s">
        <v>8</v>
      </c>
      <c r="C62" s="3">
        <v>0</v>
      </c>
      <c r="D62" s="12">
        <f t="shared" ref="D62:D81" si="1">C62/$C$82</f>
        <v>0</v>
      </c>
    </row>
    <row r="63" spans="2:4" ht="13.5" x14ac:dyDescent="0.2">
      <c r="B63" s="1" t="s">
        <v>10</v>
      </c>
      <c r="C63" s="3">
        <v>0</v>
      </c>
      <c r="D63" s="12">
        <f t="shared" si="1"/>
        <v>0</v>
      </c>
    </row>
    <row r="64" spans="2:4" ht="13.5" x14ac:dyDescent="0.2">
      <c r="B64" s="1" t="s">
        <v>9</v>
      </c>
      <c r="C64" s="3">
        <v>0</v>
      </c>
      <c r="D64" s="12">
        <f t="shared" si="1"/>
        <v>0</v>
      </c>
    </row>
    <row r="65" spans="2:4" ht="13.5" x14ac:dyDescent="0.2">
      <c r="B65" s="1" t="s">
        <v>11</v>
      </c>
      <c r="C65" s="3">
        <v>0</v>
      </c>
      <c r="D65" s="12">
        <f t="shared" si="1"/>
        <v>0</v>
      </c>
    </row>
    <row r="66" spans="2:4" ht="13.5" x14ac:dyDescent="0.2">
      <c r="B66" s="1" t="s">
        <v>12</v>
      </c>
      <c r="C66" s="3">
        <v>1</v>
      </c>
      <c r="D66" s="12">
        <f t="shared" si="1"/>
        <v>4.6253469010175765E-4</v>
      </c>
    </row>
    <row r="67" spans="2:4" ht="13.5" x14ac:dyDescent="0.2">
      <c r="B67" s="1" t="s">
        <v>13</v>
      </c>
      <c r="C67" s="3">
        <v>2</v>
      </c>
      <c r="D67" s="12">
        <f t="shared" si="1"/>
        <v>9.2506938020351531E-4</v>
      </c>
    </row>
    <row r="68" spans="2:4" ht="13.5" x14ac:dyDescent="0.2">
      <c r="B68" s="1" t="s">
        <v>16</v>
      </c>
      <c r="C68" s="3">
        <v>4</v>
      </c>
      <c r="D68" s="12">
        <f t="shared" si="1"/>
        <v>1.8501387604070306E-3</v>
      </c>
    </row>
    <row r="69" spans="2:4" ht="13.5" x14ac:dyDescent="0.2">
      <c r="B69" s="1" t="s">
        <v>15</v>
      </c>
      <c r="C69" s="3">
        <v>5</v>
      </c>
      <c r="D69" s="12">
        <f t="shared" si="1"/>
        <v>2.3126734505087882E-3</v>
      </c>
    </row>
    <row r="70" spans="2:4" ht="13.5" x14ac:dyDescent="0.2">
      <c r="B70" s="1" t="s">
        <v>52</v>
      </c>
      <c r="C70" s="3">
        <v>7</v>
      </c>
      <c r="D70" s="12">
        <f t="shared" si="1"/>
        <v>3.2377428307123032E-3</v>
      </c>
    </row>
    <row r="71" spans="2:4" ht="13.5" x14ac:dyDescent="0.2">
      <c r="B71" s="1" t="s">
        <v>14</v>
      </c>
      <c r="C71" s="3">
        <v>9</v>
      </c>
      <c r="D71" s="12">
        <f t="shared" si="1"/>
        <v>4.1628122109158188E-3</v>
      </c>
    </row>
    <row r="72" spans="2:4" ht="13.5" x14ac:dyDescent="0.2">
      <c r="B72" s="1" t="s">
        <v>54</v>
      </c>
      <c r="C72" s="3">
        <v>9</v>
      </c>
      <c r="D72" s="12">
        <f t="shared" si="1"/>
        <v>4.1628122109158188E-3</v>
      </c>
    </row>
    <row r="73" spans="2:4" ht="13.5" x14ac:dyDescent="0.2">
      <c r="B73" s="1" t="s">
        <v>18</v>
      </c>
      <c r="C73" s="3">
        <v>11</v>
      </c>
      <c r="D73" s="12">
        <f t="shared" si="1"/>
        <v>5.0878815911193339E-3</v>
      </c>
    </row>
    <row r="74" spans="2:4" ht="13.5" x14ac:dyDescent="0.2">
      <c r="B74" s="1" t="s">
        <v>19</v>
      </c>
      <c r="C74" s="3">
        <v>14</v>
      </c>
      <c r="D74" s="12">
        <f t="shared" si="1"/>
        <v>6.4754856614246065E-3</v>
      </c>
    </row>
    <row r="75" spans="2:4" ht="13.5" x14ac:dyDescent="0.2">
      <c r="B75" s="1" t="s">
        <v>17</v>
      </c>
      <c r="C75" s="3">
        <v>14</v>
      </c>
      <c r="D75" s="12">
        <f t="shared" si="1"/>
        <v>6.4754856614246065E-3</v>
      </c>
    </row>
    <row r="76" spans="2:4" ht="13.5" x14ac:dyDescent="0.2">
      <c r="B76" s="1" t="s">
        <v>53</v>
      </c>
      <c r="C76" s="3">
        <v>27</v>
      </c>
      <c r="D76" s="12">
        <f t="shared" si="1"/>
        <v>1.2488436632747455E-2</v>
      </c>
    </row>
    <row r="77" spans="2:4" ht="13.5" x14ac:dyDescent="0.2">
      <c r="B77" s="1" t="s">
        <v>20</v>
      </c>
      <c r="C77" s="3">
        <v>129</v>
      </c>
      <c r="D77" s="12">
        <f t="shared" si="1"/>
        <v>5.9666975023126734E-2</v>
      </c>
    </row>
    <row r="78" spans="2:4" ht="13.5" x14ac:dyDescent="0.2">
      <c r="B78" s="1" t="s">
        <v>21</v>
      </c>
      <c r="C78" s="3">
        <v>280</v>
      </c>
      <c r="D78" s="12">
        <f t="shared" si="1"/>
        <v>0.12950971322849214</v>
      </c>
    </row>
    <row r="79" spans="2:4" ht="13.5" x14ac:dyDescent="0.2">
      <c r="B79" s="1" t="s">
        <v>24</v>
      </c>
      <c r="C79" s="3">
        <v>510</v>
      </c>
      <c r="D79" s="12">
        <f t="shared" si="1"/>
        <v>0.23589269195189638</v>
      </c>
    </row>
    <row r="80" spans="2:4" ht="13.5" x14ac:dyDescent="0.2">
      <c r="B80" s="1" t="s">
        <v>22</v>
      </c>
      <c r="C80" s="3">
        <v>538</v>
      </c>
      <c r="D80" s="12">
        <f t="shared" si="1"/>
        <v>0.24884366327474561</v>
      </c>
    </row>
    <row r="81" spans="2:4" ht="13.5" x14ac:dyDescent="0.2">
      <c r="B81" s="1" t="s">
        <v>23</v>
      </c>
      <c r="C81" s="3">
        <v>602</v>
      </c>
      <c r="D81" s="12">
        <f t="shared" si="1"/>
        <v>0.27844588344125809</v>
      </c>
    </row>
    <row r="82" spans="2:4" ht="15.75" x14ac:dyDescent="0.25">
      <c r="B82" s="7" t="s">
        <v>3</v>
      </c>
      <c r="C82" s="8">
        <f>SUM(C62:C81)</f>
        <v>2162</v>
      </c>
      <c r="D82" s="9">
        <f>SUM(D62:D81)</f>
        <v>1</v>
      </c>
    </row>
    <row r="89" spans="2:4" ht="15.75" x14ac:dyDescent="0.25">
      <c r="B89" s="33" t="s">
        <v>35</v>
      </c>
      <c r="C89" s="33"/>
    </row>
    <row r="90" spans="2:4" ht="15.75" x14ac:dyDescent="0.25">
      <c r="B90" s="6" t="s">
        <v>38</v>
      </c>
      <c r="C90" s="6" t="s">
        <v>7</v>
      </c>
    </row>
    <row r="91" spans="2:4" ht="13.5" x14ac:dyDescent="0.2">
      <c r="B91" s="1" t="s">
        <v>27</v>
      </c>
      <c r="C91" s="10">
        <v>116</v>
      </c>
    </row>
    <row r="92" spans="2:4" ht="13.5" x14ac:dyDescent="0.2">
      <c r="B92" s="1" t="s">
        <v>28</v>
      </c>
      <c r="C92" s="10">
        <v>8</v>
      </c>
    </row>
    <row r="93" spans="2:4" ht="13.5" x14ac:dyDescent="0.2">
      <c r="B93" s="1" t="s">
        <v>29</v>
      </c>
      <c r="C93" s="10">
        <v>9</v>
      </c>
    </row>
    <row r="94" spans="2:4" ht="13.5" x14ac:dyDescent="0.2">
      <c r="B94" s="2" t="s">
        <v>30</v>
      </c>
      <c r="C94" s="10">
        <v>14</v>
      </c>
    </row>
    <row r="95" spans="2:4" ht="15.75" x14ac:dyDescent="0.25">
      <c r="B95" s="7" t="s">
        <v>3</v>
      </c>
      <c r="C95" s="8">
        <f>SUM(C91:C94)</f>
        <v>147</v>
      </c>
    </row>
    <row r="110" spans="2:3" ht="15.75" x14ac:dyDescent="0.25">
      <c r="B110" s="32" t="s">
        <v>36</v>
      </c>
      <c r="C110" s="33"/>
    </row>
    <row r="111" spans="2:3" ht="15.75" x14ac:dyDescent="0.25">
      <c r="B111" s="6" t="s">
        <v>38</v>
      </c>
      <c r="C111" s="6" t="s">
        <v>7</v>
      </c>
    </row>
    <row r="112" spans="2:3" ht="13.5" x14ac:dyDescent="0.2">
      <c r="B112" s="1" t="s">
        <v>27</v>
      </c>
      <c r="C112" s="3">
        <v>33</v>
      </c>
    </row>
    <row r="113" spans="2:3" ht="13.5" x14ac:dyDescent="0.2">
      <c r="B113" s="1" t="s">
        <v>28</v>
      </c>
      <c r="C113" s="3">
        <v>4</v>
      </c>
    </row>
    <row r="114" spans="2:3" ht="13.5" x14ac:dyDescent="0.2">
      <c r="B114" s="1" t="s">
        <v>29</v>
      </c>
      <c r="C114" s="3">
        <v>10</v>
      </c>
    </row>
    <row r="115" spans="2:3" ht="13.5" x14ac:dyDescent="0.2">
      <c r="B115" s="2" t="s">
        <v>30</v>
      </c>
      <c r="C115" s="3">
        <v>1</v>
      </c>
    </row>
    <row r="116" spans="2:3" ht="15.75" x14ac:dyDescent="0.25">
      <c r="B116" s="7" t="s">
        <v>3</v>
      </c>
      <c r="C116" s="8">
        <f>SUM(C112:C115)</f>
        <v>48</v>
      </c>
    </row>
    <row r="131" spans="2:3" ht="15.75" x14ac:dyDescent="0.25">
      <c r="B131" s="33" t="s">
        <v>39</v>
      </c>
      <c r="C131" s="33"/>
    </row>
    <row r="132" spans="2:3" ht="15.75" x14ac:dyDescent="0.25">
      <c r="B132" s="6" t="s">
        <v>38</v>
      </c>
      <c r="C132" s="6" t="s">
        <v>7</v>
      </c>
    </row>
    <row r="133" spans="2:3" ht="13.5" x14ac:dyDescent="0.2">
      <c r="B133" s="1" t="s">
        <v>27</v>
      </c>
      <c r="C133" s="3">
        <v>413</v>
      </c>
    </row>
    <row r="134" spans="2:3" ht="13.5" x14ac:dyDescent="0.2">
      <c r="B134" s="1" t="s">
        <v>28</v>
      </c>
      <c r="C134" s="3">
        <v>2</v>
      </c>
    </row>
    <row r="135" spans="2:3" ht="13.5" x14ac:dyDescent="0.2">
      <c r="B135" s="1" t="s">
        <v>29</v>
      </c>
      <c r="C135" s="3">
        <v>82</v>
      </c>
    </row>
    <row r="136" spans="2:3" ht="13.5" x14ac:dyDescent="0.2">
      <c r="B136" s="2" t="s">
        <v>30</v>
      </c>
      <c r="C136" s="3">
        <v>194</v>
      </c>
    </row>
    <row r="137" spans="2:3" ht="15.75" x14ac:dyDescent="0.25">
      <c r="B137" s="7" t="s">
        <v>3</v>
      </c>
      <c r="C137" s="8">
        <f>SUM(C133:C136)</f>
        <v>691</v>
      </c>
    </row>
    <row r="156" spans="2:3" ht="15.75" x14ac:dyDescent="0.25">
      <c r="B156" s="33" t="s">
        <v>40</v>
      </c>
      <c r="C156" s="33"/>
    </row>
    <row r="157" spans="2:3" ht="15.75" x14ac:dyDescent="0.25">
      <c r="B157" s="6" t="s">
        <v>38</v>
      </c>
      <c r="C157" s="6" t="s">
        <v>7</v>
      </c>
    </row>
    <row r="158" spans="2:3" ht="13.5" x14ac:dyDescent="0.2">
      <c r="B158" s="1" t="s">
        <v>27</v>
      </c>
      <c r="C158" s="3">
        <v>730</v>
      </c>
    </row>
    <row r="159" spans="2:3" ht="13.5" x14ac:dyDescent="0.2">
      <c r="B159" s="1" t="s">
        <v>28</v>
      </c>
      <c r="C159" s="3">
        <v>12</v>
      </c>
    </row>
    <row r="160" spans="2:3" ht="13.5" x14ac:dyDescent="0.2">
      <c r="B160" s="1" t="s">
        <v>29</v>
      </c>
      <c r="C160" s="3">
        <v>344</v>
      </c>
    </row>
    <row r="161" spans="2:3" ht="13.5" x14ac:dyDescent="0.2">
      <c r="B161" s="2" t="s">
        <v>30</v>
      </c>
      <c r="C161" s="3">
        <v>447</v>
      </c>
    </row>
    <row r="162" spans="2:3" ht="15.75" x14ac:dyDescent="0.25">
      <c r="B162" s="7" t="s">
        <v>3</v>
      </c>
      <c r="C162" s="8">
        <f>SUM(C158:C161)</f>
        <v>1533</v>
      </c>
    </row>
    <row r="181" spans="2:3" ht="15.75" x14ac:dyDescent="0.25">
      <c r="B181" s="33" t="s">
        <v>41</v>
      </c>
      <c r="C181" s="33"/>
    </row>
    <row r="182" spans="2:3" ht="15.75" x14ac:dyDescent="0.25">
      <c r="B182" s="6" t="s">
        <v>38</v>
      </c>
      <c r="C182" s="6" t="s">
        <v>7</v>
      </c>
    </row>
    <row r="183" spans="2:3" ht="13.5" x14ac:dyDescent="0.2">
      <c r="B183" s="1" t="s">
        <v>27</v>
      </c>
      <c r="C183" s="3">
        <v>442</v>
      </c>
    </row>
    <row r="184" spans="2:3" ht="13.5" x14ac:dyDescent="0.2">
      <c r="B184" s="1" t="s">
        <v>28</v>
      </c>
      <c r="C184" s="3">
        <v>7</v>
      </c>
    </row>
    <row r="185" spans="2:3" ht="13.5" x14ac:dyDescent="0.2">
      <c r="B185" s="1" t="s">
        <v>29</v>
      </c>
      <c r="C185" s="3">
        <v>124</v>
      </c>
    </row>
    <row r="186" spans="2:3" ht="13.5" x14ac:dyDescent="0.2">
      <c r="B186" s="2" t="s">
        <v>30</v>
      </c>
      <c r="C186" s="3">
        <v>74</v>
      </c>
    </row>
    <row r="187" spans="2:3" ht="15.75" x14ac:dyDescent="0.25">
      <c r="B187" s="7" t="s">
        <v>3</v>
      </c>
      <c r="C187" s="8">
        <f>SUM(C183:C186)</f>
        <v>647</v>
      </c>
    </row>
    <row r="209" spans="2:3" ht="15.75" x14ac:dyDescent="0.25">
      <c r="B209" s="33" t="s">
        <v>42</v>
      </c>
      <c r="C209" s="33"/>
    </row>
    <row r="210" spans="2:3" ht="15.75" x14ac:dyDescent="0.25">
      <c r="B210" s="6" t="s">
        <v>38</v>
      </c>
      <c r="C210" s="6" t="s">
        <v>7</v>
      </c>
    </row>
    <row r="211" spans="2:3" ht="13.5" x14ac:dyDescent="0.2">
      <c r="B211" s="1" t="s">
        <v>27</v>
      </c>
      <c r="C211" s="3">
        <v>442</v>
      </c>
    </row>
    <row r="212" spans="2:3" ht="13.5" x14ac:dyDescent="0.2">
      <c r="B212" s="1" t="s">
        <v>28</v>
      </c>
      <c r="C212" s="3">
        <v>1</v>
      </c>
    </row>
    <row r="213" spans="2:3" ht="13.5" x14ac:dyDescent="0.2">
      <c r="B213" s="1" t="s">
        <v>29</v>
      </c>
      <c r="C213" s="3">
        <v>42</v>
      </c>
    </row>
    <row r="214" spans="2:3" ht="13.5" x14ac:dyDescent="0.2">
      <c r="B214" s="2" t="s">
        <v>30</v>
      </c>
      <c r="C214" s="3">
        <v>119</v>
      </c>
    </row>
    <row r="215" spans="2:3" ht="15.75" x14ac:dyDescent="0.25">
      <c r="B215" s="7" t="s">
        <v>3</v>
      </c>
      <c r="C215" s="8">
        <f>SUM(C211:C214)</f>
        <v>604</v>
      </c>
    </row>
    <row r="233" spans="2:3" ht="15.75" x14ac:dyDescent="0.25">
      <c r="B233" s="33" t="s">
        <v>43</v>
      </c>
      <c r="C233" s="33"/>
    </row>
    <row r="234" spans="2:3" ht="15.75" x14ac:dyDescent="0.25">
      <c r="B234" s="6" t="s">
        <v>38</v>
      </c>
      <c r="C234" s="6" t="s">
        <v>7</v>
      </c>
    </row>
    <row r="235" spans="2:3" ht="13.5" x14ac:dyDescent="0.2">
      <c r="B235" s="1" t="s">
        <v>27</v>
      </c>
      <c r="C235" s="3">
        <v>157</v>
      </c>
    </row>
    <row r="236" spans="2:3" ht="13.5" x14ac:dyDescent="0.2">
      <c r="B236" s="1" t="s">
        <v>28</v>
      </c>
      <c r="C236" s="3">
        <v>0</v>
      </c>
    </row>
    <row r="237" spans="2:3" ht="13.5" x14ac:dyDescent="0.2">
      <c r="B237" s="1" t="s">
        <v>29</v>
      </c>
      <c r="C237" s="3">
        <v>10</v>
      </c>
    </row>
    <row r="238" spans="2:3" ht="13.5" x14ac:dyDescent="0.2">
      <c r="B238" s="2" t="s">
        <v>30</v>
      </c>
      <c r="C238" s="3">
        <v>57</v>
      </c>
    </row>
    <row r="239" spans="2:3" ht="15.75" x14ac:dyDescent="0.25">
      <c r="B239" s="7" t="s">
        <v>3</v>
      </c>
      <c r="C239" s="8">
        <f>SUM(C235:C238)</f>
        <v>224</v>
      </c>
    </row>
    <row r="260" spans="2:4" ht="15.75" x14ac:dyDescent="0.25">
      <c r="B260" s="31" t="s">
        <v>45</v>
      </c>
      <c r="C260" s="31"/>
      <c r="D260" s="31"/>
    </row>
    <row r="261" spans="2:4" ht="15.75" x14ac:dyDescent="0.25">
      <c r="B261" s="11" t="s">
        <v>44</v>
      </c>
      <c r="C261" s="11" t="s">
        <v>37</v>
      </c>
      <c r="D261" s="11" t="s">
        <v>0</v>
      </c>
    </row>
    <row r="262" spans="2:4" ht="13.5" x14ac:dyDescent="0.2">
      <c r="B262" s="1" t="s">
        <v>15</v>
      </c>
      <c r="C262" s="3">
        <v>5</v>
      </c>
      <c r="D262" s="4">
        <f>C262/$C$265</f>
        <v>8.6206896551724144E-2</v>
      </c>
    </row>
    <row r="263" spans="2:4" ht="13.5" x14ac:dyDescent="0.2">
      <c r="B263" s="1" t="s">
        <v>25</v>
      </c>
      <c r="C263" s="3">
        <v>4</v>
      </c>
      <c r="D263" s="4">
        <f t="shared" ref="D263:D264" si="2">C263/$C$265</f>
        <v>6.8965517241379309E-2</v>
      </c>
    </row>
    <row r="264" spans="2:4" ht="13.5" x14ac:dyDescent="0.2">
      <c r="B264" s="1" t="s">
        <v>26</v>
      </c>
      <c r="C264" s="3">
        <v>49</v>
      </c>
      <c r="D264" s="4">
        <f t="shared" si="2"/>
        <v>0.84482758620689657</v>
      </c>
    </row>
    <row r="265" spans="2:4" ht="15.75" x14ac:dyDescent="0.25">
      <c r="B265" s="7" t="s">
        <v>3</v>
      </c>
      <c r="C265" s="8">
        <f>SUM(C262:C264)</f>
        <v>58</v>
      </c>
      <c r="D265" s="9">
        <f>SUM(D262:D264)</f>
        <v>1</v>
      </c>
    </row>
    <row r="289" spans="2:4" ht="15.75" x14ac:dyDescent="0.25">
      <c r="B289" s="31" t="s">
        <v>50</v>
      </c>
      <c r="C289" s="31"/>
      <c r="D289" s="31"/>
    </row>
    <row r="290" spans="2:4" ht="15.75" x14ac:dyDescent="0.25">
      <c r="B290" s="11"/>
      <c r="C290" s="11" t="s">
        <v>7</v>
      </c>
      <c r="D290" s="11" t="s">
        <v>0</v>
      </c>
    </row>
    <row r="291" spans="2:4" ht="13.5" x14ac:dyDescent="0.2">
      <c r="B291" s="1" t="s">
        <v>46</v>
      </c>
      <c r="C291" s="3">
        <v>2101</v>
      </c>
      <c r="D291" s="4">
        <f>C291/$C$293</f>
        <v>0.24967320261437909</v>
      </c>
    </row>
    <row r="292" spans="2:4" ht="13.5" x14ac:dyDescent="0.2">
      <c r="B292" s="1" t="s">
        <v>47</v>
      </c>
      <c r="C292" s="3">
        <v>6314</v>
      </c>
      <c r="D292" s="4">
        <f>C292/$C$293</f>
        <v>0.75032679738562091</v>
      </c>
    </row>
    <row r="293" spans="2:4" ht="15.75" x14ac:dyDescent="0.25">
      <c r="B293" s="7" t="s">
        <v>3</v>
      </c>
      <c r="C293" s="8">
        <f>SUM(C291:C292)</f>
        <v>8415</v>
      </c>
      <c r="D293" s="9">
        <f>SUM(D291:D292)</f>
        <v>1</v>
      </c>
    </row>
    <row r="316" spans="2:4" ht="15.75" x14ac:dyDescent="0.25">
      <c r="B316" s="31" t="s">
        <v>51</v>
      </c>
      <c r="C316" s="31"/>
      <c r="D316" s="31"/>
    </row>
    <row r="317" spans="2:4" ht="15.75" x14ac:dyDescent="0.25">
      <c r="B317" s="11"/>
      <c r="C317" s="11" t="s">
        <v>7</v>
      </c>
      <c r="D317" s="11" t="s">
        <v>0</v>
      </c>
    </row>
    <row r="318" spans="2:4" ht="13.5" x14ac:dyDescent="0.2">
      <c r="B318" s="1" t="s">
        <v>46</v>
      </c>
      <c r="C318" s="3">
        <v>2516</v>
      </c>
      <c r="D318" s="4">
        <f>C318/$C$320</f>
        <v>0.29659318637274551</v>
      </c>
    </row>
    <row r="319" spans="2:4" ht="13.5" x14ac:dyDescent="0.2">
      <c r="B319" s="1" t="s">
        <v>47</v>
      </c>
      <c r="C319" s="3">
        <v>5967</v>
      </c>
      <c r="D319" s="4">
        <f>C319/$C$320</f>
        <v>0.70340681362725455</v>
      </c>
    </row>
    <row r="320" spans="2:4" ht="15.75" x14ac:dyDescent="0.25">
      <c r="B320" s="7" t="s">
        <v>3</v>
      </c>
      <c r="C320" s="8">
        <f>SUM(C318:C319)</f>
        <v>8483</v>
      </c>
      <c r="D320" s="9">
        <f>SUM(D318:D319)</f>
        <v>1</v>
      </c>
    </row>
    <row r="344" spans="2:4" ht="15.75" x14ac:dyDescent="0.25">
      <c r="B344" s="31" t="s">
        <v>48</v>
      </c>
      <c r="C344" s="31"/>
      <c r="D344" s="31"/>
    </row>
    <row r="345" spans="2:4" ht="15.75" x14ac:dyDescent="0.25">
      <c r="B345" s="11"/>
      <c r="C345" s="11" t="s">
        <v>7</v>
      </c>
      <c r="D345" s="11" t="s">
        <v>0</v>
      </c>
    </row>
    <row r="346" spans="2:4" ht="13.5" x14ac:dyDescent="0.2">
      <c r="B346" s="1" t="s">
        <v>46</v>
      </c>
      <c r="C346" s="3">
        <v>0</v>
      </c>
      <c r="D346" s="4">
        <v>0</v>
      </c>
    </row>
    <row r="347" spans="2:4" ht="13.5" x14ac:dyDescent="0.2">
      <c r="B347" s="1" t="s">
        <v>47</v>
      </c>
      <c r="C347" s="3">
        <v>0</v>
      </c>
      <c r="D347" s="4">
        <v>0</v>
      </c>
    </row>
    <row r="348" spans="2:4" ht="15.75" x14ac:dyDescent="0.25">
      <c r="B348" s="7" t="s">
        <v>3</v>
      </c>
      <c r="C348" s="8">
        <f>SUM(C346:C347)</f>
        <v>0</v>
      </c>
      <c r="D348" s="9">
        <f>SUM(D346:D347)</f>
        <v>0</v>
      </c>
    </row>
    <row r="372" spans="2:4" ht="15.75" x14ac:dyDescent="0.25">
      <c r="B372" s="31" t="s">
        <v>49</v>
      </c>
      <c r="C372" s="31"/>
      <c r="D372" s="31"/>
    </row>
    <row r="373" spans="2:4" ht="15.75" x14ac:dyDescent="0.25">
      <c r="B373" s="11"/>
      <c r="C373" s="11" t="s">
        <v>7</v>
      </c>
      <c r="D373" s="11" t="s">
        <v>0</v>
      </c>
    </row>
    <row r="374" spans="2:4" ht="13.5" x14ac:dyDescent="0.2">
      <c r="B374" s="1" t="s">
        <v>46</v>
      </c>
      <c r="C374" s="3">
        <v>0</v>
      </c>
      <c r="D374" s="4">
        <f>C374/$C$376</f>
        <v>0</v>
      </c>
    </row>
    <row r="375" spans="2:4" ht="13.5" x14ac:dyDescent="0.2">
      <c r="B375" s="1" t="s">
        <v>47</v>
      </c>
      <c r="C375" s="3">
        <v>3</v>
      </c>
      <c r="D375" s="4">
        <f>C375/$C$376</f>
        <v>1</v>
      </c>
    </row>
    <row r="376" spans="2:4" ht="15.75" x14ac:dyDescent="0.25">
      <c r="B376" s="7" t="s">
        <v>3</v>
      </c>
      <c r="C376" s="8">
        <f>SUM(C374:C375)</f>
        <v>3</v>
      </c>
      <c r="D376" s="9">
        <f>SUM(D374:D375)</f>
        <v>1</v>
      </c>
    </row>
  </sheetData>
  <sortState ref="B62:D81">
    <sortCondition ref="D62:D81"/>
  </sortState>
  <mergeCells count="15">
    <mergeCell ref="B12:D12"/>
    <mergeCell ref="B35:D35"/>
    <mergeCell ref="B60:D60"/>
    <mergeCell ref="B89:C89"/>
    <mergeCell ref="B131:C131"/>
    <mergeCell ref="B289:D289"/>
    <mergeCell ref="B316:D316"/>
    <mergeCell ref="B344:D344"/>
    <mergeCell ref="B372:D372"/>
    <mergeCell ref="B110:C110"/>
    <mergeCell ref="B156:C156"/>
    <mergeCell ref="B181:C181"/>
    <mergeCell ref="B209:C209"/>
    <mergeCell ref="B233:C233"/>
    <mergeCell ref="B260:D26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2:D322"/>
  <sheetViews>
    <sheetView workbookViewId="0">
      <selection activeCell="D24" sqref="D24"/>
    </sheetView>
  </sheetViews>
  <sheetFormatPr baseColWidth="10" defaultColWidth="11.42578125" defaultRowHeight="12.75" x14ac:dyDescent="0.2"/>
  <cols>
    <col min="1" max="1" width="11.42578125" style="5"/>
    <col min="2" max="2" width="44.28515625" style="5" customWidth="1"/>
    <col min="3" max="3" width="26.5703125" style="5" bestFit="1" customWidth="1"/>
    <col min="4" max="4" width="16.28515625" style="5" bestFit="1" customWidth="1"/>
    <col min="5" max="16384" width="11.42578125" style="5"/>
  </cols>
  <sheetData>
    <row r="12" spans="2:4" ht="15.75" x14ac:dyDescent="0.25">
      <c r="B12" s="35" t="s">
        <v>32</v>
      </c>
      <c r="C12" s="35"/>
      <c r="D12" s="35"/>
    </row>
    <row r="13" spans="2:4" ht="15.75" x14ac:dyDescent="0.25">
      <c r="B13" s="13" t="s">
        <v>31</v>
      </c>
      <c r="C13" s="13" t="s">
        <v>4</v>
      </c>
      <c r="D13" s="13" t="s">
        <v>0</v>
      </c>
    </row>
    <row r="14" spans="2:4" ht="13.5" x14ac:dyDescent="0.2">
      <c r="B14" s="1" t="s">
        <v>1</v>
      </c>
      <c r="C14" s="3">
        <v>301</v>
      </c>
      <c r="D14" s="4">
        <f>C14/$C$16</f>
        <v>0.89583333333333337</v>
      </c>
    </row>
    <row r="15" spans="2:4" ht="13.5" x14ac:dyDescent="0.2">
      <c r="B15" s="2" t="s">
        <v>2</v>
      </c>
      <c r="C15" s="14">
        <v>35</v>
      </c>
      <c r="D15" s="4">
        <f>C15/$C$16</f>
        <v>0.10416666666666667</v>
      </c>
    </row>
    <row r="16" spans="2:4" ht="15.75" x14ac:dyDescent="0.25">
      <c r="B16" s="15" t="s">
        <v>3</v>
      </c>
      <c r="C16" s="16">
        <f>SUM(C14:C15)</f>
        <v>336</v>
      </c>
      <c r="D16" s="17">
        <f>SUM(D14:D15)</f>
        <v>1</v>
      </c>
    </row>
    <row r="34" spans="2:4" ht="15.75" x14ac:dyDescent="0.25">
      <c r="B34" s="35" t="s">
        <v>64</v>
      </c>
      <c r="C34" s="35"/>
      <c r="D34" s="35"/>
    </row>
    <row r="35" spans="2:4" ht="15.75" x14ac:dyDescent="0.25">
      <c r="B35" s="13" t="s">
        <v>65</v>
      </c>
      <c r="C35" s="13" t="s">
        <v>7</v>
      </c>
      <c r="D35" s="13" t="s">
        <v>0</v>
      </c>
    </row>
    <row r="36" spans="2:4" ht="13.5" x14ac:dyDescent="0.2">
      <c r="B36" s="1" t="s">
        <v>66</v>
      </c>
      <c r="C36" s="3">
        <v>1</v>
      </c>
      <c r="D36" s="18">
        <f t="shared" ref="D36:D43" si="0">C36/$C$44</f>
        <v>3.6496350364963502E-3</v>
      </c>
    </row>
    <row r="37" spans="2:4" ht="13.5" x14ac:dyDescent="0.2">
      <c r="B37" s="1" t="s">
        <v>67</v>
      </c>
      <c r="C37" s="3">
        <v>1</v>
      </c>
      <c r="D37" s="18">
        <f t="shared" si="0"/>
        <v>3.6496350364963502E-3</v>
      </c>
    </row>
    <row r="38" spans="2:4" ht="13.5" x14ac:dyDescent="0.2">
      <c r="B38" s="1" t="s">
        <v>68</v>
      </c>
      <c r="C38" s="3">
        <v>8</v>
      </c>
      <c r="D38" s="18">
        <f t="shared" si="0"/>
        <v>2.9197080291970802E-2</v>
      </c>
    </row>
    <row r="39" spans="2:4" ht="13.5" x14ac:dyDescent="0.2">
      <c r="B39" s="1" t="s">
        <v>69</v>
      </c>
      <c r="C39" s="3">
        <v>10</v>
      </c>
      <c r="D39" s="18">
        <f t="shared" si="0"/>
        <v>3.6496350364963501E-2</v>
      </c>
    </row>
    <row r="40" spans="2:4" ht="13.5" x14ac:dyDescent="0.2">
      <c r="B40" s="1" t="s">
        <v>70</v>
      </c>
      <c r="C40" s="3">
        <v>30</v>
      </c>
      <c r="D40" s="18">
        <f t="shared" si="0"/>
        <v>0.10948905109489052</v>
      </c>
    </row>
    <row r="41" spans="2:4" ht="27" x14ac:dyDescent="0.2">
      <c r="B41" s="1" t="s">
        <v>71</v>
      </c>
      <c r="C41" s="3">
        <v>33</v>
      </c>
      <c r="D41" s="18">
        <f t="shared" si="0"/>
        <v>0.12043795620437957</v>
      </c>
    </row>
    <row r="42" spans="2:4" ht="13.5" x14ac:dyDescent="0.2">
      <c r="B42" s="1" t="s">
        <v>72</v>
      </c>
      <c r="C42" s="3">
        <v>90</v>
      </c>
      <c r="D42" s="18">
        <f t="shared" si="0"/>
        <v>0.32846715328467152</v>
      </c>
    </row>
    <row r="43" spans="2:4" ht="13.5" x14ac:dyDescent="0.2">
      <c r="B43" s="1" t="s">
        <v>73</v>
      </c>
      <c r="C43" s="3">
        <v>101</v>
      </c>
      <c r="D43" s="18">
        <f t="shared" si="0"/>
        <v>0.36861313868613138</v>
      </c>
    </row>
    <row r="44" spans="2:4" ht="15.75" x14ac:dyDescent="0.25">
      <c r="B44" s="15" t="s">
        <v>3</v>
      </c>
      <c r="C44" s="16">
        <f>SUM(C36:C43)</f>
        <v>274</v>
      </c>
      <c r="D44" s="17">
        <f>SUM(D36:D43)</f>
        <v>1</v>
      </c>
    </row>
    <row r="52" spans="2:4" ht="15.75" x14ac:dyDescent="0.25">
      <c r="B52" s="35" t="s">
        <v>5</v>
      </c>
      <c r="C52" s="35"/>
      <c r="D52" s="35"/>
    </row>
    <row r="53" spans="2:4" ht="15.75" x14ac:dyDescent="0.25">
      <c r="B53" s="13" t="s">
        <v>6</v>
      </c>
      <c r="C53" s="13" t="s">
        <v>34</v>
      </c>
      <c r="D53" s="13" t="s">
        <v>0</v>
      </c>
    </row>
    <row r="54" spans="2:4" ht="13.5" x14ac:dyDescent="0.2">
      <c r="B54" s="1" t="s">
        <v>9</v>
      </c>
      <c r="C54" s="3">
        <v>0</v>
      </c>
      <c r="D54" s="18">
        <f t="shared" ref="D54:D64" si="1">C54/$C$65</f>
        <v>0</v>
      </c>
    </row>
    <row r="55" spans="2:4" ht="13.5" x14ac:dyDescent="0.2">
      <c r="B55" s="1" t="s">
        <v>74</v>
      </c>
      <c r="C55" s="3">
        <v>0</v>
      </c>
      <c r="D55" s="18">
        <f t="shared" si="1"/>
        <v>0</v>
      </c>
    </row>
    <row r="56" spans="2:4" ht="13.5" x14ac:dyDescent="0.2">
      <c r="B56" s="1" t="s">
        <v>18</v>
      </c>
      <c r="C56" s="3">
        <v>1</v>
      </c>
      <c r="D56" s="18">
        <f t="shared" si="1"/>
        <v>4.0983606557377051E-3</v>
      </c>
    </row>
    <row r="57" spans="2:4" ht="13.5" x14ac:dyDescent="0.2">
      <c r="B57" s="1" t="s">
        <v>14</v>
      </c>
      <c r="C57" s="3">
        <v>1</v>
      </c>
      <c r="D57" s="18">
        <f t="shared" si="1"/>
        <v>4.0983606557377051E-3</v>
      </c>
    </row>
    <row r="58" spans="2:4" ht="13.5" x14ac:dyDescent="0.2">
      <c r="B58" s="1" t="s">
        <v>17</v>
      </c>
      <c r="C58" s="3">
        <v>7</v>
      </c>
      <c r="D58" s="18">
        <f t="shared" si="1"/>
        <v>2.8688524590163935E-2</v>
      </c>
    </row>
    <row r="59" spans="2:4" ht="13.5" x14ac:dyDescent="0.2">
      <c r="B59" s="1" t="s">
        <v>75</v>
      </c>
      <c r="C59" s="3">
        <v>13</v>
      </c>
      <c r="D59" s="18">
        <f t="shared" si="1"/>
        <v>5.3278688524590161E-2</v>
      </c>
    </row>
    <row r="60" spans="2:4" ht="13.5" x14ac:dyDescent="0.2">
      <c r="B60" s="1" t="s">
        <v>76</v>
      </c>
      <c r="C60" s="3">
        <v>16</v>
      </c>
      <c r="D60" s="18">
        <f t="shared" si="1"/>
        <v>6.5573770491803282E-2</v>
      </c>
    </row>
    <row r="61" spans="2:4" ht="13.5" x14ac:dyDescent="0.2">
      <c r="B61" s="1" t="s">
        <v>24</v>
      </c>
      <c r="C61" s="3">
        <v>41</v>
      </c>
      <c r="D61" s="18">
        <f t="shared" si="1"/>
        <v>0.16803278688524589</v>
      </c>
    </row>
    <row r="62" spans="2:4" ht="13.5" x14ac:dyDescent="0.2">
      <c r="B62" s="1" t="s">
        <v>22</v>
      </c>
      <c r="C62" s="3">
        <v>44</v>
      </c>
      <c r="D62" s="18">
        <f t="shared" si="1"/>
        <v>0.18032786885245902</v>
      </c>
    </row>
    <row r="63" spans="2:4" ht="13.5" x14ac:dyDescent="0.2">
      <c r="B63" s="1" t="s">
        <v>23</v>
      </c>
      <c r="C63" s="3">
        <v>55</v>
      </c>
      <c r="D63" s="18">
        <f t="shared" si="1"/>
        <v>0.22540983606557377</v>
      </c>
    </row>
    <row r="64" spans="2:4" ht="13.5" x14ac:dyDescent="0.2">
      <c r="B64" s="1" t="s">
        <v>77</v>
      </c>
      <c r="C64" s="3">
        <v>66</v>
      </c>
      <c r="D64" s="18">
        <f t="shared" si="1"/>
        <v>0.27049180327868855</v>
      </c>
    </row>
    <row r="65" spans="2:4" ht="15.75" x14ac:dyDescent="0.25">
      <c r="B65" s="15" t="s">
        <v>3</v>
      </c>
      <c r="C65" s="16">
        <f>SUM(C54:C64)</f>
        <v>244</v>
      </c>
      <c r="D65" s="17">
        <f>SUM(D54:D64)</f>
        <v>1</v>
      </c>
    </row>
    <row r="72" spans="2:4" ht="15.75" x14ac:dyDescent="0.25">
      <c r="B72" s="35" t="s">
        <v>35</v>
      </c>
      <c r="C72" s="35"/>
    </row>
    <row r="73" spans="2:4" ht="15.75" x14ac:dyDescent="0.25">
      <c r="B73" s="13" t="s">
        <v>38</v>
      </c>
      <c r="C73" s="13" t="s">
        <v>7</v>
      </c>
    </row>
    <row r="74" spans="2:4" ht="13.5" x14ac:dyDescent="0.2">
      <c r="B74" s="1" t="s">
        <v>27</v>
      </c>
      <c r="C74" s="3">
        <v>1</v>
      </c>
    </row>
    <row r="75" spans="2:4" ht="13.5" x14ac:dyDescent="0.2">
      <c r="B75" s="1" t="s">
        <v>28</v>
      </c>
      <c r="C75" s="3">
        <v>0</v>
      </c>
    </row>
    <row r="76" spans="2:4" ht="13.5" x14ac:dyDescent="0.2">
      <c r="B76" s="1" t="s">
        <v>29</v>
      </c>
      <c r="C76" s="3">
        <v>0</v>
      </c>
    </row>
    <row r="77" spans="2:4" ht="13.5" x14ac:dyDescent="0.2">
      <c r="B77" s="2" t="s">
        <v>30</v>
      </c>
      <c r="C77" s="3">
        <v>1</v>
      </c>
    </row>
    <row r="78" spans="2:4" ht="15.75" x14ac:dyDescent="0.25">
      <c r="B78" s="15" t="s">
        <v>3</v>
      </c>
      <c r="C78" s="16">
        <f>SUM(C74:C77)</f>
        <v>2</v>
      </c>
    </row>
    <row r="92" spans="2:3" ht="15.75" x14ac:dyDescent="0.25">
      <c r="B92" s="35" t="s">
        <v>78</v>
      </c>
      <c r="C92" s="35"/>
    </row>
    <row r="93" spans="2:3" ht="15.75" x14ac:dyDescent="0.25">
      <c r="B93" s="13" t="s">
        <v>38</v>
      </c>
      <c r="C93" s="13" t="s">
        <v>7</v>
      </c>
    </row>
    <row r="94" spans="2:3" ht="13.5" x14ac:dyDescent="0.2">
      <c r="B94" s="1" t="s">
        <v>27</v>
      </c>
      <c r="C94" s="3">
        <v>0</v>
      </c>
    </row>
    <row r="95" spans="2:3" ht="13.5" x14ac:dyDescent="0.2">
      <c r="B95" s="1" t="s">
        <v>28</v>
      </c>
      <c r="C95" s="3">
        <v>0</v>
      </c>
    </row>
    <row r="96" spans="2:3" ht="13.5" x14ac:dyDescent="0.2">
      <c r="B96" s="1" t="s">
        <v>29</v>
      </c>
      <c r="C96" s="3">
        <v>0</v>
      </c>
    </row>
    <row r="97" spans="2:3" ht="13.5" x14ac:dyDescent="0.2">
      <c r="B97" s="2" t="s">
        <v>30</v>
      </c>
      <c r="C97" s="3">
        <v>0</v>
      </c>
    </row>
    <row r="98" spans="2:3" ht="15.75" x14ac:dyDescent="0.25">
      <c r="B98" s="15" t="s">
        <v>3</v>
      </c>
      <c r="C98" s="16">
        <f>SUM(C94:C97)</f>
        <v>0</v>
      </c>
    </row>
    <row r="112" spans="2:3" ht="15.75" x14ac:dyDescent="0.25">
      <c r="B112" s="35" t="s">
        <v>79</v>
      </c>
      <c r="C112" s="35"/>
    </row>
    <row r="113" spans="2:3" ht="15.75" x14ac:dyDescent="0.25">
      <c r="B113" s="13" t="s">
        <v>38</v>
      </c>
      <c r="C113" s="13" t="s">
        <v>7</v>
      </c>
    </row>
    <row r="114" spans="2:3" ht="13.5" x14ac:dyDescent="0.2">
      <c r="B114" s="1" t="s">
        <v>27</v>
      </c>
      <c r="C114" s="3">
        <v>21</v>
      </c>
    </row>
    <row r="115" spans="2:3" ht="13.5" x14ac:dyDescent="0.2">
      <c r="B115" s="1" t="s">
        <v>28</v>
      </c>
      <c r="C115" s="3">
        <v>0</v>
      </c>
    </row>
    <row r="116" spans="2:3" ht="13.5" x14ac:dyDescent="0.2">
      <c r="B116" s="1" t="s">
        <v>29</v>
      </c>
      <c r="C116" s="3">
        <v>3</v>
      </c>
    </row>
    <row r="117" spans="2:3" ht="13.5" x14ac:dyDescent="0.2">
      <c r="B117" s="2" t="s">
        <v>30</v>
      </c>
      <c r="C117" s="3">
        <v>12</v>
      </c>
    </row>
    <row r="118" spans="2:3" ht="15.75" x14ac:dyDescent="0.25">
      <c r="B118" s="15" t="s">
        <v>3</v>
      </c>
      <c r="C118" s="16">
        <f>SUM(C114:C117)</f>
        <v>36</v>
      </c>
    </row>
    <row r="138" spans="2:3" ht="15.75" x14ac:dyDescent="0.25">
      <c r="B138" s="35" t="s">
        <v>80</v>
      </c>
      <c r="C138" s="35"/>
    </row>
    <row r="139" spans="2:3" ht="15.75" x14ac:dyDescent="0.25">
      <c r="B139" s="13" t="s">
        <v>38</v>
      </c>
      <c r="C139" s="13" t="s">
        <v>7</v>
      </c>
    </row>
    <row r="140" spans="2:3" ht="13.5" x14ac:dyDescent="0.2">
      <c r="B140" s="1" t="s">
        <v>27</v>
      </c>
      <c r="C140" s="3">
        <v>22</v>
      </c>
    </row>
    <row r="141" spans="2:3" ht="13.5" x14ac:dyDescent="0.2">
      <c r="B141" s="1" t="s">
        <v>28</v>
      </c>
      <c r="C141" s="3">
        <v>15</v>
      </c>
    </row>
    <row r="142" spans="2:3" ht="13.5" x14ac:dyDescent="0.2">
      <c r="B142" s="1" t="s">
        <v>29</v>
      </c>
      <c r="C142" s="3">
        <v>7</v>
      </c>
    </row>
    <row r="143" spans="2:3" ht="13.5" x14ac:dyDescent="0.2">
      <c r="B143" s="2" t="s">
        <v>30</v>
      </c>
      <c r="C143" s="3">
        <v>18</v>
      </c>
    </row>
    <row r="144" spans="2:3" ht="15.75" x14ac:dyDescent="0.25">
      <c r="B144" s="15" t="s">
        <v>3</v>
      </c>
      <c r="C144" s="16">
        <f>SUM(C140:C143)</f>
        <v>62</v>
      </c>
    </row>
    <row r="159" spans="2:3" ht="15.75" x14ac:dyDescent="0.25">
      <c r="B159" s="35" t="s">
        <v>42</v>
      </c>
      <c r="C159" s="35"/>
    </row>
    <row r="160" spans="2:3" ht="15.75" x14ac:dyDescent="0.25">
      <c r="B160" s="13" t="s">
        <v>38</v>
      </c>
      <c r="C160" s="13" t="s">
        <v>7</v>
      </c>
    </row>
    <row r="161" spans="2:3" ht="13.5" x14ac:dyDescent="0.2">
      <c r="B161" s="1" t="s">
        <v>27</v>
      </c>
      <c r="C161" s="3">
        <v>16</v>
      </c>
    </row>
    <row r="162" spans="2:3" ht="13.5" x14ac:dyDescent="0.2">
      <c r="B162" s="1" t="s">
        <v>28</v>
      </c>
      <c r="C162" s="3">
        <v>1</v>
      </c>
    </row>
    <row r="163" spans="2:3" ht="13.5" x14ac:dyDescent="0.2">
      <c r="B163" s="1" t="s">
        <v>29</v>
      </c>
      <c r="C163" s="3">
        <v>4</v>
      </c>
    </row>
    <row r="164" spans="2:3" ht="13.5" x14ac:dyDescent="0.2">
      <c r="B164" s="2" t="s">
        <v>30</v>
      </c>
      <c r="C164" s="3">
        <v>14</v>
      </c>
    </row>
    <row r="165" spans="2:3" ht="15.75" x14ac:dyDescent="0.25">
      <c r="B165" s="15" t="s">
        <v>3</v>
      </c>
      <c r="C165" s="16">
        <f>SUM(C161:C164)</f>
        <v>35</v>
      </c>
    </row>
    <row r="184" spans="2:3" ht="15.75" x14ac:dyDescent="0.25">
      <c r="B184" s="35" t="s">
        <v>43</v>
      </c>
      <c r="C184" s="35"/>
    </row>
    <row r="185" spans="2:3" ht="15.75" x14ac:dyDescent="0.25">
      <c r="B185" s="13" t="s">
        <v>38</v>
      </c>
      <c r="C185" s="13" t="s">
        <v>7</v>
      </c>
    </row>
    <row r="186" spans="2:3" ht="13.5" x14ac:dyDescent="0.2">
      <c r="B186" s="1" t="s">
        <v>27</v>
      </c>
      <c r="C186" s="3">
        <v>13</v>
      </c>
    </row>
    <row r="187" spans="2:3" ht="13.5" x14ac:dyDescent="0.2">
      <c r="B187" s="1" t="s">
        <v>28</v>
      </c>
      <c r="C187" s="3">
        <v>0</v>
      </c>
    </row>
    <row r="188" spans="2:3" ht="13.5" x14ac:dyDescent="0.2">
      <c r="B188" s="1" t="s">
        <v>29</v>
      </c>
      <c r="C188" s="3">
        <v>0</v>
      </c>
    </row>
    <row r="189" spans="2:3" ht="13.5" x14ac:dyDescent="0.2">
      <c r="B189" s="2" t="s">
        <v>30</v>
      </c>
      <c r="C189" s="3">
        <v>1</v>
      </c>
    </row>
    <row r="190" spans="2:3" ht="15.75" x14ac:dyDescent="0.25">
      <c r="B190" s="15" t="s">
        <v>3</v>
      </c>
      <c r="C190" s="16">
        <f>SUM(C186:C189)</f>
        <v>14</v>
      </c>
    </row>
    <row r="211" spans="2:4" ht="15.75" x14ac:dyDescent="0.25">
      <c r="B211" s="34" t="s">
        <v>45</v>
      </c>
      <c r="C211" s="34"/>
      <c r="D211" s="34"/>
    </row>
    <row r="212" spans="2:4" ht="15.75" x14ac:dyDescent="0.25">
      <c r="B212" s="13" t="s">
        <v>44</v>
      </c>
      <c r="C212" s="13" t="s">
        <v>37</v>
      </c>
      <c r="D212" s="13" t="s">
        <v>0</v>
      </c>
    </row>
    <row r="213" spans="2:4" ht="13.5" x14ac:dyDescent="0.2">
      <c r="B213" s="1" t="s">
        <v>15</v>
      </c>
      <c r="C213" s="3">
        <v>0</v>
      </c>
      <c r="D213" s="4">
        <f>C213/$C$216</f>
        <v>0</v>
      </c>
    </row>
    <row r="214" spans="2:4" ht="13.5" x14ac:dyDescent="0.2">
      <c r="B214" s="1" t="s">
        <v>25</v>
      </c>
      <c r="C214" s="3">
        <v>0</v>
      </c>
      <c r="D214" s="4">
        <f>C214/$C$216</f>
        <v>0</v>
      </c>
    </row>
    <row r="215" spans="2:4" ht="13.5" x14ac:dyDescent="0.2">
      <c r="B215" s="1" t="s">
        <v>26</v>
      </c>
      <c r="C215" s="3">
        <v>3</v>
      </c>
      <c r="D215" s="4">
        <f>C215/$C$216</f>
        <v>1</v>
      </c>
    </row>
    <row r="216" spans="2:4" ht="15.75" x14ac:dyDescent="0.25">
      <c r="B216" s="15" t="s">
        <v>3</v>
      </c>
      <c r="C216" s="16">
        <f>SUM(C213:C215)</f>
        <v>3</v>
      </c>
      <c r="D216" s="17">
        <f>SUM(D213:D215)</f>
        <v>1</v>
      </c>
    </row>
    <row r="231" spans="2:4" ht="15.75" x14ac:dyDescent="0.25">
      <c r="B231" s="34" t="s">
        <v>81</v>
      </c>
      <c r="C231" s="34"/>
      <c r="D231" s="34"/>
    </row>
    <row r="232" spans="2:4" ht="15.75" x14ac:dyDescent="0.25">
      <c r="B232" s="13"/>
      <c r="C232" s="13" t="s">
        <v>7</v>
      </c>
      <c r="D232" s="13" t="s">
        <v>0</v>
      </c>
    </row>
    <row r="233" spans="2:4" ht="13.5" x14ac:dyDescent="0.2">
      <c r="B233" s="1" t="s">
        <v>46</v>
      </c>
      <c r="C233" s="3">
        <v>143</v>
      </c>
      <c r="D233" s="4">
        <f>C233/$C$235</f>
        <v>0.28772635814889336</v>
      </c>
    </row>
    <row r="234" spans="2:4" ht="13.5" x14ac:dyDescent="0.2">
      <c r="B234" s="1" t="s">
        <v>47</v>
      </c>
      <c r="C234" s="3">
        <v>354</v>
      </c>
      <c r="D234" s="4">
        <f>C234/$C$235</f>
        <v>0.71227364185110664</v>
      </c>
    </row>
    <row r="235" spans="2:4" ht="15.75" x14ac:dyDescent="0.25">
      <c r="B235" s="15" t="s">
        <v>3</v>
      </c>
      <c r="C235" s="16">
        <f>SUM(C233:C234)</f>
        <v>497</v>
      </c>
      <c r="D235" s="17">
        <f>SUM(D233:D234)</f>
        <v>1</v>
      </c>
    </row>
    <row r="258" spans="2:4" ht="15.75" x14ac:dyDescent="0.25">
      <c r="B258" s="34" t="s">
        <v>51</v>
      </c>
      <c r="C258" s="34"/>
      <c r="D258" s="34"/>
    </row>
    <row r="259" spans="2:4" ht="15.75" x14ac:dyDescent="0.25">
      <c r="B259" s="13"/>
      <c r="C259" s="13" t="s">
        <v>7</v>
      </c>
      <c r="D259" s="13" t="s">
        <v>0</v>
      </c>
    </row>
    <row r="260" spans="2:4" ht="13.5" x14ac:dyDescent="0.2">
      <c r="B260" s="1" t="s">
        <v>46</v>
      </c>
      <c r="C260" s="3">
        <v>169</v>
      </c>
      <c r="D260" s="4">
        <f>C260/$C$262</f>
        <v>0.33732534930139718</v>
      </c>
    </row>
    <row r="261" spans="2:4" ht="13.5" x14ac:dyDescent="0.2">
      <c r="B261" s="1" t="s">
        <v>47</v>
      </c>
      <c r="C261" s="3">
        <v>332</v>
      </c>
      <c r="D261" s="4">
        <f>C261/$C$262</f>
        <v>0.66267465069860276</v>
      </c>
    </row>
    <row r="262" spans="2:4" ht="15.75" x14ac:dyDescent="0.25">
      <c r="B262" s="15" t="s">
        <v>3</v>
      </c>
      <c r="C262" s="16">
        <f>SUM(C260:C261)</f>
        <v>501</v>
      </c>
      <c r="D262" s="17">
        <f>SUM(D260:D261)</f>
        <v>1</v>
      </c>
    </row>
    <row r="286" spans="2:4" ht="15.75" x14ac:dyDescent="0.25">
      <c r="B286" s="34" t="s">
        <v>82</v>
      </c>
      <c r="C286" s="34"/>
      <c r="D286" s="34"/>
    </row>
    <row r="287" spans="2:4" ht="15.75" x14ac:dyDescent="0.25">
      <c r="B287" s="13"/>
      <c r="C287" s="13" t="s">
        <v>7</v>
      </c>
      <c r="D287" s="13" t="s">
        <v>0</v>
      </c>
    </row>
    <row r="288" spans="2:4" ht="13.5" x14ac:dyDescent="0.2">
      <c r="B288" s="1" t="s">
        <v>46</v>
      </c>
      <c r="C288" s="3">
        <v>4</v>
      </c>
      <c r="D288" s="4">
        <f>C288/$C$290</f>
        <v>0.66666666666666663</v>
      </c>
    </row>
    <row r="289" spans="2:4" ht="13.5" x14ac:dyDescent="0.2">
      <c r="B289" s="1" t="s">
        <v>47</v>
      </c>
      <c r="C289" s="3">
        <v>2</v>
      </c>
      <c r="D289" s="4">
        <f>C289/$C$290</f>
        <v>0.33333333333333331</v>
      </c>
    </row>
    <row r="290" spans="2:4" ht="15.75" x14ac:dyDescent="0.25">
      <c r="B290" s="15" t="s">
        <v>3</v>
      </c>
      <c r="C290" s="16">
        <f>SUM(C288:C289)</f>
        <v>6</v>
      </c>
      <c r="D290" s="17">
        <f>SUM(D288:D289)</f>
        <v>1</v>
      </c>
    </row>
    <row r="318" spans="2:4" ht="15.75" x14ac:dyDescent="0.25">
      <c r="B318" s="34" t="s">
        <v>83</v>
      </c>
      <c r="C318" s="34"/>
      <c r="D318" s="34"/>
    </row>
    <row r="319" spans="2:4" ht="15.75" x14ac:dyDescent="0.25">
      <c r="B319" s="13"/>
      <c r="C319" s="13" t="s">
        <v>7</v>
      </c>
      <c r="D319" s="13" t="s">
        <v>0</v>
      </c>
    </row>
    <row r="320" spans="2:4" ht="13.5" x14ac:dyDescent="0.2">
      <c r="B320" s="1" t="s">
        <v>46</v>
      </c>
      <c r="C320" s="3">
        <v>0</v>
      </c>
      <c r="D320" s="4">
        <v>0</v>
      </c>
    </row>
    <row r="321" spans="2:4" ht="13.5" x14ac:dyDescent="0.2">
      <c r="B321" s="1" t="s">
        <v>47</v>
      </c>
      <c r="C321" s="3">
        <v>0</v>
      </c>
      <c r="D321" s="4">
        <v>0</v>
      </c>
    </row>
    <row r="322" spans="2:4" ht="15.75" x14ac:dyDescent="0.25">
      <c r="B322" s="15" t="s">
        <v>3</v>
      </c>
      <c r="C322" s="16">
        <f>SUM(C320:C321)</f>
        <v>0</v>
      </c>
      <c r="D322" s="17">
        <f>SUM(D320:D321)</f>
        <v>0</v>
      </c>
    </row>
  </sheetData>
  <mergeCells count="14">
    <mergeCell ref="B112:C112"/>
    <mergeCell ref="B12:D12"/>
    <mergeCell ref="B34:D34"/>
    <mergeCell ref="B52:D52"/>
    <mergeCell ref="B72:C72"/>
    <mergeCell ref="B92:C92"/>
    <mergeCell ref="B286:D286"/>
    <mergeCell ref="B318:D318"/>
    <mergeCell ref="B138:C138"/>
    <mergeCell ref="B159:C159"/>
    <mergeCell ref="B184:C184"/>
    <mergeCell ref="B211:D211"/>
    <mergeCell ref="B231:D231"/>
    <mergeCell ref="B258:D2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 CASOS GENERAL ORD NNA</vt:lpstr>
      <vt:lpstr>Estadísticas ORD</vt:lpstr>
      <vt:lpstr>Estadísticas NNA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Nahomy Willmore</cp:lastModifiedBy>
  <dcterms:created xsi:type="dcterms:W3CDTF">2022-07-05T13:17:10Z</dcterms:created>
  <dcterms:modified xsi:type="dcterms:W3CDTF">2022-07-12T18:17:34Z</dcterms:modified>
</cp:coreProperties>
</file>